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ilha.jamal\Desktop\"/>
    </mc:Choice>
  </mc:AlternateContent>
  <xr:revisionPtr revIDLastSave="0" documentId="13_ncr:1_{82B4BC8E-6FB7-4C8D-B670-792FF3D87F5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rint" sheetId="4" r:id="rId1"/>
    <sheet name="Haaziry" sheetId="3" r:id="rId2"/>
    <sheet name="List of Comitys n Abbreviation" sheetId="2" r:id="rId3"/>
    <sheet name="MP List n Code" sheetId="1" r:id="rId4"/>
  </sheets>
  <definedNames>
    <definedName name="_xlnm.Print_Area" localSheetId="1">Haaziry!$B$1:$R$134</definedName>
    <definedName name="_xlnm.Print_Area" localSheetId="2">'List of Comitys n Abbreviation'!$A$1:$C$30</definedName>
    <definedName name="_xlnm.Print_Area" localSheetId="0">Print!$A$1:$M$38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4" l="1" a="1"/>
  <c r="C17" i="4" a="1"/>
  <c r="D3" i="4" l="1"/>
  <c r="D2" i="4"/>
  <c r="D17" i="4" s="1"/>
  <c r="D11" i="4" l="1"/>
  <c r="B8" i="4" a="1"/>
  <c r="B9" i="4" a="1"/>
  <c r="B10" i="4" a="1"/>
  <c r="B31" i="4" a="1"/>
  <c r="C31" i="4" a="1"/>
  <c r="B32" i="4" a="1"/>
  <c r="C32" i="4" a="1"/>
  <c r="B33" i="4" a="1"/>
  <c r="C33" i="4" a="1"/>
  <c r="B7" i="4" a="1"/>
  <c r="B6" i="4" a="1"/>
  <c r="C7" i="4" a="1"/>
  <c r="C8" i="4" a="1"/>
  <c r="D4" i="4" l="1"/>
  <c r="D18" i="4"/>
  <c r="D14" i="4"/>
  <c r="D16" i="4"/>
  <c r="D13" i="4"/>
  <c r="D9" i="4"/>
  <c r="D10" i="4"/>
  <c r="D12" i="4"/>
  <c r="D15" i="4"/>
  <c r="D8" i="4"/>
  <c r="D7" i="4"/>
  <c r="B11" i="4" a="1"/>
  <c r="D1" i="4"/>
  <c r="B25" i="4" a="1"/>
  <c r="B23" i="4" a="1"/>
  <c r="B22" i="4" a="1"/>
  <c r="B20" i="4" a="1"/>
  <c r="B19" i="4" a="1"/>
  <c r="B16" i="4" a="1"/>
  <c r="C10" i="4" a="1"/>
  <c r="B12" i="4" l="1" a="1"/>
  <c r="B24" i="4" a="1"/>
  <c r="B26" i="4" a="1"/>
  <c r="B27" i="4" a="1"/>
  <c r="B15" i="4" a="1"/>
  <c r="B28" i="4" a="1"/>
  <c r="B18" i="4" a="1"/>
  <c r="B13" i="4" a="1"/>
  <c r="B14" i="4" a="1"/>
  <c r="B29" i="4" a="1"/>
  <c r="B30" i="4" a="1"/>
  <c r="B21" i="4" a="1"/>
  <c r="C19" i="4" a="1"/>
  <c r="C26" i="4" a="1"/>
  <c r="C27" i="4" a="1"/>
  <c r="C24" i="4" a="1"/>
  <c r="C11" i="4" a="1"/>
  <c r="C22" i="4" a="1"/>
  <c r="C21" i="4" a="1"/>
  <c r="C20" i="4" a="1"/>
  <c r="C9" i="4" a="1"/>
  <c r="C18" i="4" l="1" a="1"/>
  <c r="C13" i="4" a="1"/>
  <c r="C25" i="4" a="1"/>
  <c r="C29" i="4" a="1"/>
  <c r="C30" i="4" a="1"/>
  <c r="C12" i="4" a="1"/>
  <c r="C15" i="4" a="1"/>
  <c r="C14" i="4" a="1"/>
  <c r="C28" i="4" a="1"/>
  <c r="C23" i="4" a="1"/>
  <c r="C16" i="4" a="1"/>
  <c r="C6" i="4" a="1"/>
  <c r="C33" i="4" l="1"/>
  <c r="B33" i="4"/>
  <c r="C32" i="4"/>
  <c r="B32" i="4"/>
  <c r="C31" i="4"/>
  <c r="B31" i="4"/>
  <c r="C30" i="4"/>
  <c r="B30" i="4"/>
  <c r="C29" i="4"/>
  <c r="B29" i="4"/>
  <c r="C28" i="4"/>
  <c r="B28" i="4"/>
  <c r="C27" i="4"/>
  <c r="B27" i="4"/>
  <c r="C26" i="4"/>
  <c r="B26" i="4"/>
  <c r="C25" i="4"/>
  <c r="B25" i="4"/>
  <c r="C24" i="4"/>
  <c r="B24" i="4"/>
  <c r="C23" i="4"/>
  <c r="B23" i="4"/>
  <c r="C22" i="4"/>
  <c r="B22" i="4"/>
  <c r="C21" i="4"/>
  <c r="B21" i="4"/>
  <c r="C20" i="4"/>
  <c r="B20" i="4"/>
  <c r="C19" i="4"/>
  <c r="B19" i="4"/>
  <c r="C18" i="4"/>
  <c r="B18" i="4"/>
  <c r="C17" i="4"/>
  <c r="B17" i="4"/>
  <c r="C16" i="4"/>
  <c r="B16" i="4"/>
  <c r="C15" i="4"/>
  <c r="B15" i="4"/>
  <c r="C14" i="4"/>
  <c r="B14" i="4"/>
  <c r="C13" i="4"/>
  <c r="B13" i="4"/>
  <c r="C12" i="4"/>
  <c r="B12" i="4"/>
  <c r="C11" i="4"/>
  <c r="B11" i="4"/>
  <c r="C10" i="4"/>
  <c r="B10" i="4"/>
  <c r="C9" i="4"/>
  <c r="B9" i="4"/>
  <c r="C8" i="4"/>
  <c r="B8" i="4"/>
  <c r="C7" i="4"/>
  <c r="B7" i="4"/>
  <c r="C6" i="4"/>
  <c r="B6" i="4"/>
  <c r="J7" i="4" l="1"/>
  <c r="G7" i="4"/>
  <c r="E7" i="4" a="1"/>
  <c r="K7" i="4"/>
  <c r="I7" i="4"/>
  <c r="F7" i="4"/>
  <c r="H7" i="4" a="1"/>
  <c r="H7" i="4" s="1"/>
  <c r="G10" i="4"/>
  <c r="I10" i="4"/>
  <c r="J10" i="4"/>
  <c r="F10" i="4"/>
  <c r="H10" i="4" a="1"/>
  <c r="H10" i="4" s="1"/>
  <c r="K10" i="4"/>
  <c r="E10" i="4" a="1"/>
  <c r="E13" i="4" a="1"/>
  <c r="F13" i="4"/>
  <c r="J13" i="4"/>
  <c r="K13" i="4"/>
  <c r="H13" i="4" a="1"/>
  <c r="H13" i="4" s="1"/>
  <c r="I13" i="4"/>
  <c r="G13" i="4"/>
  <c r="F16" i="4"/>
  <c r="H16" i="4" a="1"/>
  <c r="H16" i="4" s="1"/>
  <c r="I16" i="4"/>
  <c r="E16" i="4" a="1"/>
  <c r="K16" i="4"/>
  <c r="G16" i="4"/>
  <c r="J16" i="4"/>
  <c r="F19" i="4"/>
  <c r="I19" i="4"/>
  <c r="K19" i="4"/>
  <c r="E19" i="4" a="1"/>
  <c r="E19" i="4" s="1"/>
  <c r="G19" i="4"/>
  <c r="J19" i="4"/>
  <c r="H19" i="4" a="1"/>
  <c r="H19" i="4" s="1"/>
  <c r="H22" i="4" a="1"/>
  <c r="H22" i="4" s="1"/>
  <c r="K22" i="4"/>
  <c r="G22" i="4"/>
  <c r="I22" i="4"/>
  <c r="J22" i="4"/>
  <c r="F22" i="4"/>
  <c r="E22" i="4" a="1"/>
  <c r="E22" i="4" s="1"/>
  <c r="K25" i="4"/>
  <c r="G25" i="4"/>
  <c r="E25" i="4" a="1"/>
  <c r="E25" i="4" s="1"/>
  <c r="H25" i="4" a="1"/>
  <c r="H25" i="4" s="1"/>
  <c r="I25" i="4"/>
  <c r="J25" i="4"/>
  <c r="F25" i="4"/>
  <c r="G28" i="4"/>
  <c r="I28" i="4"/>
  <c r="K28" i="4"/>
  <c r="E28" i="4" a="1"/>
  <c r="E28" i="4" s="1"/>
  <c r="J28" i="4"/>
  <c r="F28" i="4"/>
  <c r="H28" i="4" a="1"/>
  <c r="H28" i="4" s="1"/>
  <c r="J31" i="4"/>
  <c r="F31" i="4"/>
  <c r="G31" i="4"/>
  <c r="H31" i="4" a="1"/>
  <c r="H31" i="4" s="1"/>
  <c r="K31" i="4"/>
  <c r="I31" i="4"/>
  <c r="E31" i="4" a="1"/>
  <c r="E31" i="4" s="1"/>
  <c r="G8" i="4"/>
  <c r="K8" i="4"/>
  <c r="I8" i="4"/>
  <c r="H8" i="4" a="1"/>
  <c r="H8" i="4" s="1"/>
  <c r="E8" i="4" a="1"/>
  <c r="F8" i="4"/>
  <c r="J8" i="4"/>
  <c r="I17" i="4"/>
  <c r="K17" i="4"/>
  <c r="E17" i="4" a="1"/>
  <c r="F17" i="4"/>
  <c r="G17" i="4"/>
  <c r="H17" i="4" a="1"/>
  <c r="H17" i="4" s="1"/>
  <c r="J17" i="4"/>
  <c r="K32" i="4"/>
  <c r="G32" i="4"/>
  <c r="F32" i="4"/>
  <c r="E32" i="4" a="1"/>
  <c r="E32" i="4" s="1"/>
  <c r="H32" i="4" a="1"/>
  <c r="H32" i="4" s="1"/>
  <c r="I32" i="4"/>
  <c r="J32" i="4"/>
  <c r="G14" i="4"/>
  <c r="E14" i="4" a="1"/>
  <c r="F14" i="4"/>
  <c r="H14" i="4" a="1"/>
  <c r="H14" i="4" s="1"/>
  <c r="I14" i="4"/>
  <c r="J14" i="4"/>
  <c r="K14" i="4"/>
  <c r="G29" i="4"/>
  <c r="K29" i="4"/>
  <c r="I29" i="4"/>
  <c r="J29" i="4"/>
  <c r="E29" i="4" a="1"/>
  <c r="E29" i="4" s="1"/>
  <c r="H29" i="4" a="1"/>
  <c r="H29" i="4" s="1"/>
  <c r="F29" i="4"/>
  <c r="J11" i="4"/>
  <c r="E11" i="4" a="1"/>
  <c r="K11" i="4"/>
  <c r="I11" i="4"/>
  <c r="G11" i="4"/>
  <c r="F11" i="4"/>
  <c r="H11" i="4" a="1"/>
  <c r="H11" i="4" s="1"/>
  <c r="E23" i="4" a="1"/>
  <c r="E23" i="4" s="1"/>
  <c r="I23" i="4"/>
  <c r="J23" i="4"/>
  <c r="F23" i="4"/>
  <c r="K23" i="4"/>
  <c r="G23" i="4"/>
  <c r="H23" i="4" a="1"/>
  <c r="H23" i="4" s="1"/>
  <c r="A10" i="4"/>
  <c r="A7" i="4"/>
  <c r="A8" i="4"/>
  <c r="A9" i="4"/>
  <c r="A11" i="4"/>
  <c r="A12" i="4"/>
  <c r="A25" i="4"/>
  <c r="A15" i="4"/>
  <c r="A32" i="4"/>
  <c r="A33" i="4"/>
  <c r="A26" i="4"/>
  <c r="A18" i="4"/>
  <c r="A13" i="4"/>
  <c r="A31" i="4"/>
  <c r="A23" i="4"/>
  <c r="A21" i="4"/>
  <c r="A28" i="4"/>
  <c r="A30" i="4"/>
  <c r="A19" i="4"/>
  <c r="A29" i="4"/>
  <c r="A17" i="4"/>
  <c r="A24" i="4"/>
  <c r="A16" i="4"/>
  <c r="A14" i="4"/>
  <c r="A20" i="4"/>
  <c r="A22" i="4"/>
  <c r="A27" i="4"/>
  <c r="G20" i="4"/>
  <c r="F20" i="4"/>
  <c r="H20" i="4" a="1"/>
  <c r="H20" i="4" s="1"/>
  <c r="J20" i="4"/>
  <c r="I20" i="4"/>
  <c r="K20" i="4"/>
  <c r="E20" i="4" a="1"/>
  <c r="E20" i="4" s="1"/>
  <c r="E26" i="4" a="1"/>
  <c r="E26" i="4" s="1"/>
  <c r="I26" i="4"/>
  <c r="G26" i="4"/>
  <c r="H26" i="4" a="1"/>
  <c r="H26" i="4" s="1"/>
  <c r="J26" i="4"/>
  <c r="F26" i="4"/>
  <c r="K26" i="4"/>
  <c r="I6" i="4"/>
  <c r="G6" i="4"/>
  <c r="K6" i="4"/>
  <c r="J6" i="4"/>
  <c r="F6" i="4"/>
  <c r="H6" i="4" a="1"/>
  <c r="H6" i="4" s="1"/>
  <c r="E6" i="4" a="1"/>
  <c r="E6" i="4" s="1"/>
  <c r="G9" i="4"/>
  <c r="E9" i="4" a="1"/>
  <c r="F9" i="4"/>
  <c r="H9" i="4" a="1"/>
  <c r="H9" i="4" s="1"/>
  <c r="I9" i="4"/>
  <c r="J9" i="4"/>
  <c r="K9" i="4"/>
  <c r="K12" i="4"/>
  <c r="F12" i="4"/>
  <c r="H12" i="4" a="1"/>
  <c r="H12" i="4" s="1"/>
  <c r="E12" i="4" a="1"/>
  <c r="J12" i="4"/>
  <c r="G12" i="4"/>
  <c r="I12" i="4"/>
  <c r="E15" i="4" a="1"/>
  <c r="G15" i="4"/>
  <c r="I15" i="4"/>
  <c r="H15" i="4" a="1"/>
  <c r="H15" i="4" s="1"/>
  <c r="J15" i="4"/>
  <c r="F15" i="4"/>
  <c r="K15" i="4"/>
  <c r="F18" i="4"/>
  <c r="E18" i="4" a="1"/>
  <c r="G18" i="4"/>
  <c r="K18" i="4"/>
  <c r="J18" i="4"/>
  <c r="I18" i="4"/>
  <c r="H18" i="4" a="1"/>
  <c r="H18" i="4" s="1"/>
  <c r="J21" i="4"/>
  <c r="I21" i="4"/>
  <c r="F21" i="4"/>
  <c r="E21" i="4" a="1"/>
  <c r="E21" i="4" s="1"/>
  <c r="K21" i="4"/>
  <c r="G21" i="4"/>
  <c r="H21" i="4" a="1"/>
  <c r="H21" i="4" s="1"/>
  <c r="I24" i="4"/>
  <c r="G24" i="4"/>
  <c r="H24" i="4" a="1"/>
  <c r="H24" i="4" s="1"/>
  <c r="J24" i="4"/>
  <c r="K24" i="4"/>
  <c r="E24" i="4" a="1"/>
  <c r="E24" i="4" s="1"/>
  <c r="F24" i="4"/>
  <c r="K27" i="4"/>
  <c r="I27" i="4"/>
  <c r="G27" i="4"/>
  <c r="J27" i="4"/>
  <c r="E27" i="4" a="1"/>
  <c r="E27" i="4" s="1"/>
  <c r="F27" i="4"/>
  <c r="H27" i="4" a="1"/>
  <c r="H27" i="4" s="1"/>
  <c r="I30" i="4"/>
  <c r="H30" i="4" a="1"/>
  <c r="H30" i="4" s="1"/>
  <c r="F30" i="4"/>
  <c r="K30" i="4"/>
  <c r="G30" i="4"/>
  <c r="E30" i="4" a="1"/>
  <c r="E30" i="4" s="1"/>
  <c r="J30" i="4"/>
  <c r="I33" i="4"/>
  <c r="J33" i="4"/>
  <c r="E33" i="4" a="1"/>
  <c r="E33" i="4" s="1"/>
  <c r="K33" i="4"/>
  <c r="H33" i="4" a="1"/>
  <c r="H33" i="4" s="1"/>
  <c r="F33" i="4"/>
  <c r="G33" i="4"/>
  <c r="M13" i="4" l="1"/>
  <c r="M18" i="4"/>
  <c r="M8" i="4"/>
  <c r="M17" i="4"/>
  <c r="M16" i="4"/>
  <c r="M10" i="4"/>
  <c r="M15" i="4"/>
  <c r="M11" i="4"/>
  <c r="M9" i="4"/>
  <c r="E8" i="4"/>
  <c r="L8" i="4" s="1"/>
  <c r="E15" i="4"/>
  <c r="L15" i="4" s="1"/>
  <c r="M7" i="4"/>
  <c r="E9" i="4"/>
  <c r="L9" i="4" s="1"/>
  <c r="E11" i="4"/>
  <c r="L11" i="4" s="1"/>
  <c r="M14" i="4"/>
  <c r="E12" i="4"/>
  <c r="L12" i="4" s="1"/>
  <c r="E13" i="4"/>
  <c r="L13" i="4" s="1"/>
  <c r="E7" i="4"/>
  <c r="L7" i="4" s="1"/>
  <c r="E18" i="4"/>
  <c r="L18" i="4" s="1"/>
  <c r="M12" i="4"/>
  <c r="E14" i="4"/>
  <c r="L14" i="4" s="1"/>
  <c r="E10" i="4"/>
  <c r="L10" i="4" s="1"/>
  <c r="E17" i="4"/>
  <c r="L17" i="4" s="1"/>
  <c r="E16" i="4"/>
  <c r="L16" i="4" s="1"/>
  <c r="M34" i="4" l="1"/>
  <c r="L34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<sst xmlns="http://schemas.openxmlformats.org/spreadsheetml/2006/main" count="1035" uniqueCount="270">
  <si>
    <t>މެންބަރ-ކޯޑް</t>
  </si>
  <si>
    <t>މެންބަރުންގެ ނަން</t>
  </si>
  <si>
    <t>ކޯޑް</t>
  </si>
  <si>
    <t>އެޓޭޗްކުރެވިފައި</t>
  </si>
  <si>
    <t>ތަފްޞީލް</t>
  </si>
  <si>
    <t>GV</t>
  </si>
  <si>
    <t>ގަވާއިދު ކޮމިޓީ</t>
  </si>
  <si>
    <t>ML</t>
  </si>
  <si>
    <t>މާލިއްޔަތު ކޮމިޓީ</t>
  </si>
  <si>
    <t>IQ</t>
  </si>
  <si>
    <t>އިޤްތިޞާދީ ކޮމިޓީ</t>
  </si>
  <si>
    <t>IJ</t>
  </si>
  <si>
    <t>އިޖްތިމާޢީ ކޮމިޓީ</t>
  </si>
  <si>
    <t>MM</t>
  </si>
  <si>
    <t>މިނިވަން މުޢައްސަސާތަކުގެ ކޮމިޓީ</t>
  </si>
  <si>
    <t>SM</t>
  </si>
  <si>
    <t>ސަރުކާރުގެ މަސްޢޫލިއްޔަތު އަދާކުރާ މިންވަރު ބަލާ ކޮމިޓީ</t>
  </si>
  <si>
    <t>GT</t>
  </si>
  <si>
    <t>ޤައުމީ ތަރައްޤީއާއި ތަރިކައިގެ ކޮމިޓީ</t>
  </si>
  <si>
    <t>AM</t>
  </si>
  <si>
    <t>ޢާންމު ކޮމިޓީ</t>
  </si>
  <si>
    <t>PT</t>
  </si>
  <si>
    <t>ޕެޓިޝަން ކޮމިޓީ</t>
  </si>
  <si>
    <t>IS</t>
  </si>
  <si>
    <t>އިމްތިޔާޒު އަދި ސުލޫކު ކޮމިޓީ</t>
  </si>
  <si>
    <t>SKH</t>
  </si>
  <si>
    <t>ސަލާމަތީ ޚިދުމަތްތަކާބެހޭ ކޮމިޓީ (ޤާނޫނުއަސާސީގެ 241 ވަނަ މާއްދާގެ ދަށުން އެކުލަވާލެވުނު)</t>
  </si>
  <si>
    <t>LM</t>
  </si>
  <si>
    <t>ލާމަރުކަޒީ ކޮމިޓީ</t>
  </si>
  <si>
    <t>JD</t>
  </si>
  <si>
    <t>ޖުޑީޝިއަރީ ކޮމިޓީ</t>
  </si>
  <si>
    <t>EC</t>
  </si>
  <si>
    <t>އެންވަޔަރަންމަންޓް އެންޑް ކްލައިމެޓް ޗޭންޖް ކޮމިޓީ</t>
  </si>
  <si>
    <t>ހިއުމަން ރައިޓްސް އެންޑް ޖެންޑަރ ކޮމިޓީ</t>
  </si>
  <si>
    <t>SoE</t>
  </si>
  <si>
    <t>ސްޓޭޓް އޯންޑް އެންޓަރޕްރައިޒަސް ކޮމިޓީ</t>
  </si>
  <si>
    <t>VC-1</t>
  </si>
  <si>
    <t>VC-2</t>
  </si>
  <si>
    <t>S</t>
  </si>
  <si>
    <t>ސަލާމް</t>
  </si>
  <si>
    <t>L</t>
  </si>
  <si>
    <t>ޗުއްޓީ</t>
  </si>
  <si>
    <t>O</t>
  </si>
  <si>
    <t>ރަސްމީ</t>
  </si>
  <si>
    <t>Ab</t>
  </si>
  <si>
    <t>ޙާޒިރުނުވޭ</t>
  </si>
  <si>
    <t>Sc</t>
  </si>
  <si>
    <t>އެހެން ކޮމިޓީއެއްގައި</t>
  </si>
  <si>
    <t>P</t>
  </si>
  <si>
    <t>ޙާޒިރުވި</t>
  </si>
  <si>
    <t>ICT</t>
  </si>
  <si>
    <t>އިންފޮމޭޝަން އެންޑް ކޮމިއުނިކޭޝަން ޓެކްނޮލޮޖީ ކޮމިޓީ</t>
  </si>
  <si>
    <t>ޚާރިޖީ ގުޅުންތަކުގެ ކޮމިޓީ</t>
  </si>
  <si>
    <t>KG</t>
  </si>
  <si>
    <t>ކޮމިޓީގެ ނަން އަދި ކޮމިޓީ ކޯޑު:</t>
  </si>
  <si>
    <t>N</t>
  </si>
  <si>
    <t>-</t>
  </si>
  <si>
    <t>@</t>
  </si>
  <si>
    <t>ތާރީޚް</t>
  </si>
  <si>
    <t>ބައްދަލުވުން</t>
  </si>
  <si>
    <t>ފެށުނު ގަޑި</t>
  </si>
  <si>
    <t>ނިމުނު ގަޑި</t>
  </si>
  <si>
    <t>ހޭދަވި ވަގުތު</t>
  </si>
  <si>
    <t>ޖުމްލަ</t>
  </si>
  <si>
    <t xml:space="preserve">ސަލާމް </t>
  </si>
  <si>
    <t xml:space="preserve">ޗުއްޓީ </t>
  </si>
  <si>
    <t>އެހެން ކޮމިޓީއެއްގެ ބައްދަލުވުމުގައި</t>
  </si>
  <si>
    <t xml:space="preserve">ހާޒިރުނުވާ ބައްދަލުވުން </t>
  </si>
  <si>
    <t xml:space="preserve">© </t>
  </si>
  <si>
    <t xml:space="preserve">ހާޒިރުވާންނުޖެހޭ ބައްދަލުވުން </t>
  </si>
  <si>
    <t xml:space="preserve">ހާޒިރުވި ބައްދަލުވުން </t>
  </si>
  <si>
    <t>ކޮމިޓީގައި ނުހިމެނޭ</t>
  </si>
  <si>
    <t>© +N</t>
  </si>
  <si>
    <t>ހާޒިރުވާންނުޖެހޭ ބައްދަލުވުން (ޖުމްލަ)</t>
  </si>
  <si>
    <t>ހާޒިރުވާންޖެހޭ ބައްދަލުވުން (ޖުމްލަ)</t>
  </si>
  <si>
    <t>ހާޒިރުވި ބައްދަލުވުން (ޖުމްލަ)</t>
  </si>
  <si>
    <t>ހާޒިރުނުވާ ބައްދަލުވުން (ޖުމްލަ)</t>
  </si>
  <si>
    <t>ބައްދަލުވުން ބޭއްވި އަހަރާ މަސް</t>
  </si>
  <si>
    <t>ތާރީޙް:</t>
  </si>
  <si>
    <t>ވަޑައިގަންނަވަން ޖެހޭ ބައްދަލުވުމުގެ ޖުމުލަ</t>
  </si>
  <si>
    <t>ވަޑައިގެންނެވި ޖުމުލަ (SC+O+P)</t>
  </si>
  <si>
    <t>ހޭދަވި ވަގުތު:</t>
  </si>
  <si>
    <t>ކޮމިޓީގަ ހިމެނިވަޑައިގަންނަވާ މެންބަރުން</t>
  </si>
  <si>
    <t>ހާޒިރީ ތައްޔާރުކުރެއްވުމުގައި ސަމާލުކަން ދެއްވަންވީ ކަންކަން:</t>
  </si>
  <si>
    <t>1. ދާއިރާތަކުގެ ތަރުތީބުން މެންބަރުންގެ ނަންތައް އެތުރުން.</t>
  </si>
  <si>
    <t xml:space="preserve">2. ނަން ދެފޮޅުވަތަށްވުރެ ދިގުނުވާގޮތަށް ފޮންޓް ސައިޒް ބޮޑުކުރުން (ދެ ފޮޅުވަތަށް ނަން އަރާނަމަ، އެ ސެލްއަކަށް ނަން ފެތޭ އެންމެ ބޮޑެއްކޮށް ފޮންޓް ސައިޒް ބެހެއްޓުން އަދި ހުރިހާ ނަމެއްވެސް އެއް ފޮންޓް ސައިޒެއްގައި ބެހެއްޓުން.) </t>
  </si>
  <si>
    <t>3. ހުރިހާ ރޯތަކެއްގެ "ރޯ ހައިޓް" އެއްވަރުކުރުން.</t>
  </si>
  <si>
    <t xml:space="preserve">4. "ވަޑައިގަންނަވަންޖެހޭ ބައްދަލުވުމުގެ ޖުމްލަ" އަދި "ވަޑައިގެންނެވި ޖުމްލަ" މި ދެކޮލަމްގެ ޖުމްލަ ވަކިވަކިން އެނގޭނޭ ގޮތަށް މިދެކޮލަމްގެ ތިރިއަށް ފޯމިއުލާއެއް އިންސަރޓް ކޮށް، އެޖުމްލަ ފެންނާނޭގޮތަށް ހާޒިރީ ހެދުން. (ނޯޓް:މިޑޮކިއުމަންޓްގައި އެވަނީ ދެންނެވުނު ފޯމިއުލާ އިންސަރޓް ކުރެވިފައެވެ.) </t>
  </si>
  <si>
    <t>m</t>
  </si>
  <si>
    <t>ސޮއި:</t>
  </si>
  <si>
    <t>ޖުމްލަ ބައްދަލުވުން (ބޭއްވުނު އަދި މެންބަރުން ވަޑައިނުގެންނެވުމުގެ ސަބަބުން ކެންސަލްވި):</t>
  </si>
  <si>
    <t>ވަޑައިގަންނަވަން ނުޖެހޭ ޖުމުލަ ބައްދަލުވުން</t>
  </si>
  <si>
    <t>©+N</t>
  </si>
  <si>
    <t>މެންބަރ ކޯޑް</t>
  </si>
  <si>
    <t>ކޮމިޓީ ތަކުގެ ޙާޒިރީ ރިޕޯޓް -ޖޫން 2024</t>
  </si>
  <si>
    <t>20 ވަނަ މަޖިލީހުގެ ދާއިމީ ކޮމިޓީތައް އެކުލަވާލުން (03 ޖޫން 2024)</t>
  </si>
  <si>
    <t>2024 ވަނަ އަހަރުގެ ދެވަނަ ދައުރު ފެށުން (28 މޭ 2024)</t>
  </si>
  <si>
    <t>2024 ވަނަ އަހަރުގެ ތިންވަނަ ދައުރު ފެށުން (01 އޮކްޓޫބަރު 2024)</t>
  </si>
  <si>
    <t>2025 ވަނަ އަހަރުގެ ފުރަތަމަ ދައުރު ފެށުން (1 ފެބްރުވަރީ 2025)</t>
  </si>
  <si>
    <t>2025 ވަނަ އަހަރުގެ ފުރަތަމަ ދައުރު ނިމުން (15 މޭ 2025)</t>
  </si>
  <si>
    <t>2025 ވަނަ އަހަރުގެ ދެވަނަ ދައުރު ފެށުން (1 ޖޫން 2025)</t>
  </si>
  <si>
    <t>2025 ވަނަ އަހަރުގެ ދެވަނަ ދައުރު ނިމުން (15 އޮގަސްޓު 2025)</t>
  </si>
  <si>
    <t>2025 ވަނަ އަހަރުގެ ތިންވަނަ ދައުރު ފެށުން (1 އޮކްޓޫބަރ 2025)</t>
  </si>
  <si>
    <t>2025 ވަނަ އަހަރުގެ ތިންވަނަ ދައުރު ނިމުން (30 ނޮވެންބަރު 2025)</t>
  </si>
  <si>
    <t>2026 ވަނަ އަހަރުގެ ތިންވަނަ ދައުރު ނިމުން (30 ނޮވެންބަރު 2026)</t>
  </si>
  <si>
    <t>2026 ވަނަ އަހަރުގެ ތިންވަނަ ދައުރު ފެށުން (1 އޮކްޓޫބަރ 2026)</t>
  </si>
  <si>
    <t>2026 ވަނަ އަހަރުގެ ދެވަނަ ދައުރު ނިމުން (15 އޮގަސްޓު 2026)</t>
  </si>
  <si>
    <t>2026 ވަނަ އަހަރުގެ ދެވަނަ ދައުރު ފެށުން (1 ޖޫން 2026)</t>
  </si>
  <si>
    <t>2026 ވަނަ އަހަރުގެ ފުރަތަމަ ދައުރު ނިމުން (15 މޭ 2026)</t>
  </si>
  <si>
    <t>2026 ވަނަ އަހަރުގެ ފުރަތަމަ ދައުރު ފެށުން (1 ފެބްރުވަރީ 2026)</t>
  </si>
  <si>
    <t>2027 ވަނަ އަހަރުގެ ތިންވަނަ ދައުރު ނިމުން (30 ނޮވެންބަރު 2027)</t>
  </si>
  <si>
    <t>2027 ވަނަ އަހަރުގެ ތިންވަނަ ދައުރު ފެށުން (1 އޮކްޓޫބަރ 2027)</t>
  </si>
  <si>
    <t>2027 ވަނަ އަހަރުގެ ދެވަނަ ދައުރު ނިމުން (15 އޮގަސްޓު 2027)</t>
  </si>
  <si>
    <t>2027 ވަނަ އަހަރުގެ ދެވަނަ ދައުރު ފެށުން (1 ޖޫން 2027)</t>
  </si>
  <si>
    <t>2027 ވަނަ އަހަރުގެ ފުރަތަމަ ދައުރު ނިމުން (15 މޭ 2027)</t>
  </si>
  <si>
    <t>2027 ވަނަ އަހަރުގެ ފުރަތަމަ ދައުރު ފެށުން (1 ފެބްރުވަރީ 2027)</t>
  </si>
  <si>
    <t>2028 ވަނަ އަހަރުގެ ތިންވަނަ ދައުރު ނިމުން (30 ނޮވެންބަރު 2028)</t>
  </si>
  <si>
    <t>2028 ވަނަ އަހަރުގެ ތިންވަނަ ދައުރު ފެށުން (1 އޮކްޓޫބަރ 2028)</t>
  </si>
  <si>
    <t>2028 ވަނަ އަހަރުގެ ދެވަނަ ދައުރު ނިމުން (15 އޮގަސްޓު 2028)</t>
  </si>
  <si>
    <t>2028 ވަނަ އަހަރުގެ ދެވަނަ ދައުރު ފެށުން (1 ޖޫން 2028)</t>
  </si>
  <si>
    <t>2028 ވަނަ އަހަރުގެ ފުރަތަމަ ދައުރު ނިމުން (15 މޭ 2028)</t>
  </si>
  <si>
    <t>2028 ވަނަ އަހަރުގެ ފުރަތަމަ ދައުރު ފެށުން (1 ފެބްރުވަރީ 2028)</t>
  </si>
  <si>
    <t>2029 ވަނަ އަހަރުގެ ފުރަތަމަ ދައުރު ނިމުން (15 މޭ 2029)</t>
  </si>
  <si>
    <t>2029 ވަނަ އަހަރުގެ ފުރަތަމަ ދައުރު ފެށުން (1 ފެބްރުވަރީ 2029)</t>
  </si>
  <si>
    <t>20 ވަނަ މަޖިލީހުގެ ދައުރު ނިމުން (27 މޭ 2029)</t>
  </si>
  <si>
    <t>2024 June</t>
  </si>
  <si>
    <t>HG</t>
  </si>
  <si>
    <t>ހުޅުމާލެ އުތުރު ދާއިރާގެ މެންބަރު ޙުސައިން ޝަރީފު</t>
  </si>
  <si>
    <t>ހުޅުމާލެ މެދު ދާއިރާގެ މެންބަރު ޢަބްދުﷲ ޝަޛީމް</t>
  </si>
  <si>
    <t>ހުޅުމާލެ ދެކުނު ދާއިރާގެ މެންބަރު ޑރ. އަޙްމަދު ޝަމްހީދު</t>
  </si>
  <si>
    <t>ހެންވޭރު އުތުރު ދާއިރާގެ މެންބަރު އަޙްމަދު އައިފާން</t>
  </si>
  <si>
    <t>މެދުހެންވޭރު ދާއިރާގެ މެންބަރު ޙުސައިން ނާޞިޙް</t>
  </si>
  <si>
    <t>ހެންވޭރު ދެކުނު ދާއިރާގެ މެންބަރު ޙުސައިން އިމްރާން ލަޠީފް</t>
  </si>
  <si>
    <t>ހެންވޭރު ހުޅަނގު ދާއިރާގެ މެންބަރު ޢަލީ އިބްރާހީމް</t>
  </si>
  <si>
    <t>ގަލޮޅު އުތުރު ދާއިރާގެ މެންބަރު މުޙައްމަދު އިބްރާހީމް</t>
  </si>
  <si>
    <t>ގަލޮޅު ދެކުނު ދާއިރާގެ މެންބަރު މީކާއީލު އަޙްމަދު ނަސީމް</t>
  </si>
  <si>
    <t>މައްޗަންގޮޅި އުތުރު ދާއިރާގެ މެންބަރު އިބްރާހީމް މުޙައްމަދު</t>
  </si>
  <si>
    <t>މައްޗަންގޮޅި މެދު ދާއިރާގެ މެންބަރު އަޙްމަދު ޟަމީރު</t>
  </si>
  <si>
    <t>މައްޗަންގޮޅި ދެކުނު ދާއިރާގެ މެންބަރު މުޞްޠަފާ ޙުސައިން</t>
  </si>
  <si>
    <t>މާފަންނު އުތުރު ދާއިރާގެ މެންބަރު މުޙައްމަދު ނާޡިމް</t>
  </si>
  <si>
    <t>މާފަންނު މެދު ދާއިރާގެ މެންބަރު އަސްމާ ރަޝީދު</t>
  </si>
  <si>
    <t>މާފަންނު ދެކުނު ދާއިރާގެ މެންބަރު ޢަބްދުﷲ ރިފާޢު</t>
  </si>
  <si>
    <t>މާފަންނު ހުޅަނގު ދާއިރާގެ މެންބަރު މުޙައްމަދު މުޞްޠަފާ އިބްރާހީމް</t>
  </si>
  <si>
    <t>ވިލިމާލެ ދާއިރާގެ މެންބަރު މުޙައްމަދު އިސްމާޢީލް</t>
  </si>
  <si>
    <t>ހޯރަފުށި ދާއިރާގެ މެންބަރު ޢަލީ މޫސާ</t>
  </si>
  <si>
    <t>އިހަވަންދޫ ދާއިރާގެ މެންބަރު އަޙްމަދު ނަޞީރު</t>
  </si>
  <si>
    <t>ބާރަށު ދާއިރާގެ މެންބަރު އިބްރާހީމް ޝުޖާޢު</t>
  </si>
  <si>
    <t>ދިއްދޫ ދާއިރާގެ މެންބަރު ޢަބްދުއްލަޠީފް މުޙައްމަދު</t>
  </si>
  <si>
    <t>ކެލާ ދާއިރާގެ މެންބަރު ޢަބްދުﷲ ޝަރީފް</t>
  </si>
  <si>
    <t>ހަނިމާދޫ ދާއިރާގެ މެންބަރު ޢަބްދުލްޣަފޫރު މޫސާ</t>
  </si>
  <si>
    <t>ނޮޅިވަރަމް ދާއިރާގެ މެންބަރު މުޙައްމަދު ރަޝީދު</t>
  </si>
  <si>
    <t>ވައިކަރަދޫ ދާއިރާގެ މެންބަރު ޙުސައިން ޒިޔާދު</t>
  </si>
  <si>
    <t>ކުޅުދުއްފުށި އުތުރު ދާއިރާގެ މެންބަރު މުޙައްމަދު ދާއޫދު</t>
  </si>
  <si>
    <t>ކުޅުދުއްފުށި ދެކުނު ދާއިރާގެ މެންބަރު ފަރުޙަތު މުޙައްމަދު</t>
  </si>
  <si>
    <t>މަކުނުދޫ ދާއިރާގެ މެންބަރު އާދަމް ޝަފީޤު</t>
  </si>
  <si>
    <t>ކަނޑިތީމު ދާއިރާގެ މެންބަރު އަމީން ފައިޞަލް</t>
  </si>
  <si>
    <t>މިލަންދޫ ދާއިރާގެ މެންބަރު ޙަސަން މުފީދު ޢަބްދުލްޤާދިރު</t>
  </si>
  <si>
    <t>ކޮމަންޑޫ ދާއިރާގެ މެންބަރު މުޙައްމަދު އިބްރާހީމް</t>
  </si>
  <si>
    <t>ފުނަދޫ ދާއިރާގެ މެންބަރު މުޙައްމަދު މަމްދޫޙް</t>
  </si>
  <si>
    <t>ކެނދިކުޅުދޫ ދާއިރާގެ މެންބަރު މުޙައްމަދު ޢަފޫ ޙާމިދު</t>
  </si>
  <si>
    <t>މަނަދޫ ދާއިރާގެ މެންބަރު ޙުސްނީ މުބާރިކް</t>
  </si>
  <si>
    <t>ވެލިދޫ ދާއިރާގެ މެންބަރު މުޙައްމަދު ޢައްބާސް</t>
  </si>
  <si>
    <t>ހޮޅުދޫ ދާއިރާގެ މެންބަރު ޢަބްދުއްސައްތާރު މުޙައްމަދު</t>
  </si>
  <si>
    <t>އަލިފުށި ދާއިރާގެ މެންބަރު ޢަބްދުއްލަޠީފް ޢަބްދުއްރަޙްމާނު</t>
  </si>
  <si>
    <t>އުނގޫފާރު ދާއިރާގެ މެންބަރު އިބްރާހީމް ޝިފާޒް</t>
  </si>
  <si>
    <t>ދުވާފަރު ދާއިރާގެ މެންބަރު މުޙައްމަދު ޢަލީ</t>
  </si>
  <si>
    <t>އިނގުރައިދޫ ދާއިރާގެ މެންބަރު އިބްރާހީމް ފަލާޙް</t>
  </si>
  <si>
    <t>މަޑުއްވަރި ދާއިރާގެ މެންބަރު އަޙްމަދު ޒާހިރު</t>
  </si>
  <si>
    <t>ތުޅާދޫ ދާއިރާގެ މެންބަރު ޢަބްދުލްޙަންނާން އަބޫބަކުރު</t>
  </si>
  <si>
    <t>އޭދަފުށި ދާއިރާގެ މެންބަރު އަޙްމަދު ސަލީމް</t>
  </si>
  <si>
    <t>ކެންދޫ ދާއިރާގެ މެންބަރު މަޢުރޫފް ޛާކިރު</t>
  </si>
  <si>
    <t>ހިތާދޫ ދާއިރާގެ މެންބަރު މުޙައްމަދު ސިރުހާން</t>
  </si>
  <si>
    <t>ހިންނަވަރު ދާއިރާގެ މެންބަރު މުޙައްމަދު ޢަބްދުއްރަޙްމާން</t>
  </si>
  <si>
    <t>ނައިފަރު ދާއިރާގެ މެންބަރު ޔާސީން ޢަބްދުﷲ</t>
  </si>
  <si>
    <t>ކުރެންދޫ ދާއިރާގެ މެންބަރު މުޙައްމަދު ޝާމިން ޙަބީބު</t>
  </si>
  <si>
    <t>ކާށިދޫ ދާއިރާގެ މެންބަރު މުންތަޡިމް އިބްރާހީމް</t>
  </si>
  <si>
    <t>ތުލުސްދޫ ދާއިރާގެ މެންބަރު އިބްރާހީމް ނަސީމް</t>
  </si>
  <si>
    <t>މާފުށި ދާއިރާގެ މެންބަރު ޙުސައިން ރިޟާ އާދަމް</t>
  </si>
  <si>
    <t>ހުރާ ދާއިރާގެ މެންބަރު ޑރ. އަނާރާ ނަޢީމް</t>
  </si>
  <si>
    <t>މަތިވެރި ދާއިރާގެ މެންބަރު ޙަސަން ޒަރީރު</t>
  </si>
  <si>
    <t>ތޮއްޑޫ ދާއިރާގެ މެންބަރު ޙުސައިން ސަމީރު</t>
  </si>
  <si>
    <t>މާމިގިލި ދާއިރާގެ މެންބަރު ޤާސިމް އިބްރާހީމް</t>
  </si>
  <si>
    <t>މަހިބަދޫ ދާއިރާގެ މެންބަރު އަޙްމަދު ޠާރިޤް</t>
  </si>
  <si>
    <t>ދަނގެތި ދާއިރާގެ މެންބަރު ޢަބްދުﷲ ރަޝީދު</t>
  </si>
  <si>
    <t>ފެލިދޫ ދާއިރާގެ މެންބަރު އާދަމް ޒާހިރު</t>
  </si>
  <si>
    <t>ކެޔޮދޫ ދާއިރާގެ މެންބަރު މުޙައްމަދު ނިއުޝާދު</t>
  </si>
  <si>
    <t>ދިއްގަރު ދާއިރާގެ މެންބަރު އަޙްމަދު ނާޡިމް</t>
  </si>
  <si>
    <t>މުލަކު ދާއިރާގެ މެންބަރު އިބްރާހީމް ނައުފަލް</t>
  </si>
  <si>
    <t>ބިލެތްދޫ ދާއިރާގެ މެންބަރު އަޙްމަދު އަސްލަމް</t>
  </si>
  <si>
    <t>ނިލަންދޫ ދާއިރާގެ މެންބަރު ފާޠިމަތު ސަޢުދާ</t>
  </si>
  <si>
    <t>މީދޫ ދާއިރާގެ މެންބަރު އަޙްމަދު ސިޔާމް މުޙައްމަދު</t>
  </si>
  <si>
    <t>ކުޑަހުވަދޫ ދާއިރާގެ މެންބަރު ޙުސައިން ޙަމީދު</t>
  </si>
  <si>
    <t>ވިލުފުށި ދާއިރާގެ މެންބަރު ޙަސަން ވަޙީދު</t>
  </si>
  <si>
    <t>ތިމަރަފުށި ދާއިރާގެ މެންބަރު އަޙްމަދު ރިޔާޟް</t>
  </si>
  <si>
    <t>ކިނބިދޫ ދާއިރާގެ މެންބަރު ޢަލީ އަޝްރަޤް</t>
  </si>
  <si>
    <t>ގުރައިދޫ ދާއިރާގެ މެންބަރު ހަނާން މުޙައްމަދު ރަޝީދު</t>
  </si>
  <si>
    <t>އިސްދޫ ދާއިރާގެ މެންބަރު އިސްމާޢީލް ޝަފީޢު</t>
  </si>
  <si>
    <t>ގަމު ދާއިރާގެ މެންބަރު ޔޫސުފް ނަޝީދު</t>
  </si>
  <si>
    <t>ފޮނަދޫ ދާއިރާގެ މެންބަރު ޢަބްދުއްރަޙީމް ޢަބްދުﷲ</t>
  </si>
  <si>
    <t>މާވަށު ދާއިރާގެ މެންބަރު އަޙްމަދު ޝާކިރު</t>
  </si>
  <si>
    <t>ވިލިނގިލި ދާއިރާގެ މެންބަރު ޢާޒިމް ޢަބްދުލްޢަޒީޒް</t>
  </si>
  <si>
    <t>ދާންދޫ ދާއިރާގެ މެންބަރު މުޙައްމަދު ފަޟީލް</t>
  </si>
  <si>
    <t>ގެމަނަފުށި ދާއިރާގެ މެންބަރު އަސަދުﷲ ޝިހާބް</t>
  </si>
  <si>
    <t xml:space="preserve">ކޮލަމާފުށި ދާއިރާގެ މެންބަރު އިބްރާހީމްދީދީ </t>
  </si>
  <si>
    <t>ތިނަދޫ އުތުރު ދާއިރާގެ މެންބަރު ސަޢުދުﷲ ޙިލްމީ</t>
  </si>
  <si>
    <t>ތިނަދޫ ދެކުނު ދާއިރާގެ މެންބަރު މުޙައްމަދު އަލްސަން އަޙްމަދު</t>
  </si>
  <si>
    <t>މަޑަވެލި ދާއިރާގެ މެންބަރު މުޙައްމަދު ޝަމީޒް</t>
  </si>
  <si>
    <t>ފަރެސްމާތޮޑާ ދާއިރާގެ މެންބަރު އަޝްރަފް ރަޝީދު</t>
  </si>
  <si>
    <t>ގައްދޫ ދާއިރާގެ މެންބަރު މުޙައްމަދު ޢަލީ</t>
  </si>
  <si>
    <t>ފުވައްމުލަކު އުތުރު ދާއިރާގެ މެންބަރު ޙަމަދު ޢަބްދުﷲ</t>
  </si>
  <si>
    <t>ފުވައްމުލަކު މެދު ދާއިރާގެ މެންބަރު ޢަލީ ފަޒާދު</t>
  </si>
  <si>
    <t>ފުވައްމުލަކު ދެކުނު ދާއިރާގެ މެންބަރު އިބްރާހީމް ޙުސައިން</t>
  </si>
  <si>
    <t>ހުޅުދޫ ދާއިރާގެ މެންބަރު މުޙައްމަދު ޝާހިދު</t>
  </si>
  <si>
    <t>ފޭދޫ އުތުރު ދާއިރާގެ މެންބަރު އިސްމާޢީލް ނިޒާރު</t>
  </si>
  <si>
    <t xml:space="preserve">ފޭދޫ ދެކުނު ދާއިރާގެ މެންބަރު އިބްރާހީމްދީދީ </t>
  </si>
  <si>
    <t xml:space="preserve">މަރަދޫ ދާއިރާގެ މެންބަރު އަޙްމަދުދީދީ </t>
  </si>
  <si>
    <t>ހިތަދޫ އުތުރު ދާއިރާގެ މެންބަރު މުޙައްމަދު ސިނާން</t>
  </si>
  <si>
    <t>ހިތަދޫ މެދު ދާއިރާގެ މެންބަރު އަޙްމަދު އަޒާން މަރުޒޫޤު</t>
  </si>
  <si>
    <t>ހިތަދޫ ދެކުނު ދާއިރާގެ މެންބަރު އިބްރާހީމް ނާޒިލް</t>
  </si>
  <si>
    <t xml:space="preserve">އައްޑޫމީދޫ ދާއިރާގެ މެންބަރު ޢަބްދުއްރަޙްމާން </t>
  </si>
  <si>
    <t>ލާމަރުކަޒީ ކޮމިޓީ LM</t>
  </si>
  <si>
    <t>20 ވަނަ މަޖިލީހުގައި ބޭއްވުނު ލާމަރުކަޒީ ކޮމިޓީގެ ބައްދަލުވުންތަކަށް އެ ކޮމިޓީގެ މެންބަރުން ވަޑައިގެންނެވި ނިސްބަތް އެނގިވަޑައިގަންނަވާނެ ހާޒިރީގެ ތަފްޞީލު</t>
  </si>
  <si>
    <r>
      <t xml:space="preserve">O + @ + </t>
    </r>
    <r>
      <rPr>
        <sz val="11"/>
        <color theme="1"/>
        <rFont val="Wingdings 2"/>
        <family val="1"/>
        <charset val="2"/>
      </rPr>
      <t>P</t>
    </r>
    <r>
      <rPr>
        <sz val="11"/>
        <color theme="1"/>
        <rFont val="Calibri"/>
        <family val="2"/>
        <scheme val="minor"/>
      </rPr>
      <t xml:space="preserve"> + S + L + - </t>
    </r>
  </si>
  <si>
    <r>
      <t xml:space="preserve">O + @ + </t>
    </r>
    <r>
      <rPr>
        <sz val="11"/>
        <color theme="1"/>
        <rFont val="Wingdings 2"/>
        <family val="1"/>
        <charset val="2"/>
      </rPr>
      <t>P</t>
    </r>
  </si>
  <si>
    <t xml:space="preserve">S + L + - </t>
  </si>
  <si>
    <t>GD</t>
  </si>
  <si>
    <t>ގެދޮރުވެރިކަމުގެ ކޮމިޓީ</t>
  </si>
  <si>
    <t>22/07/024</t>
  </si>
  <si>
    <t>30/7/2024</t>
  </si>
  <si>
    <t>31/07/2024</t>
  </si>
  <si>
    <t>2024 July</t>
  </si>
  <si>
    <t>2024 August</t>
  </si>
  <si>
    <t>19/08/2024</t>
  </si>
  <si>
    <t>20/08/2024</t>
  </si>
  <si>
    <t>21/08/2024</t>
  </si>
  <si>
    <t>22/08/2024</t>
  </si>
  <si>
    <t>2024 ވަނަ އަހަރުގެ ދެވަނަ ދައުރު ނިމުން (26 އޮގަސްޓު 2024)</t>
  </si>
  <si>
    <t>2024 October</t>
  </si>
  <si>
    <t>16/10/2024</t>
  </si>
  <si>
    <t>22/10/2024</t>
  </si>
  <si>
    <t>2024 November</t>
  </si>
  <si>
    <t>2024 December</t>
  </si>
  <si>
    <t>2024 ވަނަ އަހަރުގެ ތިންވަނަ ދައުރު ނިމުން (15 ޑިސެންބަރު 2024)</t>
  </si>
  <si>
    <t>2025 February</t>
  </si>
  <si>
    <t>2025 March</t>
  </si>
  <si>
    <t>2025 April</t>
  </si>
  <si>
    <t>2025 May</t>
  </si>
  <si>
    <t>2024 May</t>
  </si>
  <si>
    <t>2025 June</t>
  </si>
  <si>
    <t>2025 July</t>
  </si>
  <si>
    <t>2025 August</t>
  </si>
  <si>
    <t>2025 October</t>
  </si>
  <si>
    <t>29/10/2025</t>
  </si>
  <si>
    <t>26/11/2025</t>
  </si>
  <si>
    <t>2025 November</t>
  </si>
  <si>
    <t>2026 March</t>
  </si>
  <si>
    <t>2026 April</t>
  </si>
  <si>
    <t>5. ހާޒިރީގެ މުއްދަތަކީ މުޅި މަސް އެއްކޮށް (މިސާލަކަށް 1 ޖަނަވަރީ 2026 އިން 31 ޖަނަވަރީ 2026 ގެ ނިޔަލަށް) ކަމުގައިވާނަމަ، ތާރީޚު ގޮޅީގައި ލިޔާނީ މަހާއި އަހަރު (ޖަނަވަރީ 2026). ނަމަވެސް ހާޒިރީގެ މުއްދަތަކީ ވަކި މުއްދަތެއްނަމަ (މިސާލަކަށް 3 ޖަނަވަރީ 2026 އިން 10 ޖަނަވަރީ 2026 ގެ ނިޔަލަށްކަމަށްވާނަމަ)، ތާރީޚު ގޮޅީގައި އެ މުއްދަތު ސާފުކޮށް ބަޔާންކުރުން (3 ޖަނަވަރީ 2026 އިން 10 ޖަނަވަރީ 2026 އަށް).</t>
  </si>
  <si>
    <t>ނޯޓު: ކޮމިޓީ އެލަވަންސް ދިނުމުގެ އުސޫލު - ޝެއަރޕޮއިންޓްގެ ލެޖިސްލޭޓިވް ޗެނަލްގައި ހިމެނޭ ޑޮކިއުމަންޓްސް &gt; ޖެނެރަލް &gt; އިމްޕޯޓަންޓް ޑޮކިއުމަންޓްސް &gt; 2011.08.24_ކޮމިޓީ އެލަވަންސް އުސޫލު އެމް.އެލް</t>
  </si>
  <si>
    <t>Don’t change the formula, hidden rows will be excluded from total count</t>
  </si>
  <si>
    <t>For attendance period you want to generate, Copy Paste month written in "Haaziry" sheet "Column A" cell to this cell (N1)</t>
  </si>
  <si>
    <t>2026 May</t>
  </si>
  <si>
    <t>ތައްޔާރުކުރީ: މިލްޙާ ޖަމާލް</t>
  </si>
  <si>
    <t>ހިތަދޫ އުތުރު ދާއިރާގެ މެންބަރު ޢަބްދުﷲ ޞާދިޤު</t>
  </si>
  <si>
    <t>2026 June</t>
  </si>
  <si>
    <t>ޗެކް ކުރީ: އަސްމާ ސަލީމް</t>
  </si>
  <si>
    <t>2026 July</t>
  </si>
  <si>
    <t>ތާރީޚް: 02 އޯގަސްޓް 2026</t>
  </si>
  <si>
    <t>2026 August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</si>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</sst>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\-yyyy"/>
    <numFmt numFmtId="165" formatCode=";;;"/>
    <numFmt numFmtId="166" formatCode="dd/mm/yyyy;@"/>
  </numFmts>
  <fonts count="27" x14ac:knownFonts="1">
    <font>
      <sz val="11"/>
      <color theme="1"/>
      <name val="Calibri"/>
      <family val="2"/>
      <scheme val="minor"/>
    </font>
    <font>
      <sz val="12"/>
      <color theme="1"/>
      <name val="Faruma"/>
    </font>
    <font>
      <b/>
      <sz val="14"/>
      <color theme="1"/>
      <name val="Faruma"/>
    </font>
    <font>
      <sz val="11"/>
      <color theme="1"/>
      <name val="A_Reethi"/>
      <charset val="1"/>
    </font>
    <font>
      <sz val="8"/>
      <color theme="1"/>
      <name val="A_Reethi"/>
      <charset val="1"/>
    </font>
    <font>
      <b/>
      <sz val="10"/>
      <color theme="1"/>
      <name val="Faruma"/>
    </font>
    <font>
      <b/>
      <sz val="12"/>
      <color theme="1"/>
      <name val="Faruma"/>
    </font>
    <font>
      <sz val="10"/>
      <color theme="1"/>
      <name val="Faruma"/>
    </font>
    <font>
      <sz val="12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Wingdings 2"/>
      <family val="1"/>
      <charset val="2"/>
    </font>
    <font>
      <sz val="12"/>
      <color theme="0"/>
      <name val="Times New Roman"/>
      <family val="1"/>
    </font>
    <font>
      <sz val="12"/>
      <color theme="0"/>
      <name val="Calibri"/>
      <family val="2"/>
      <charset val="1"/>
      <scheme val="minor"/>
    </font>
    <font>
      <sz val="12"/>
      <color theme="1"/>
      <name val="MV Boli"/>
    </font>
    <font>
      <sz val="12"/>
      <color rgb="FF000000"/>
      <name val="Times New Roman"/>
      <family val="1"/>
    </font>
    <font>
      <sz val="11"/>
      <color theme="1"/>
      <name val="Wingdings 2"/>
      <family val="1"/>
      <charset val="2"/>
    </font>
    <font>
      <sz val="13"/>
      <color theme="1"/>
      <name val="Faruma"/>
    </font>
    <font>
      <b/>
      <sz val="11"/>
      <color theme="1"/>
      <name val="Faruma"/>
    </font>
    <font>
      <b/>
      <u/>
      <sz val="14"/>
      <color rgb="FFFF0000"/>
      <name val="Faruma"/>
    </font>
    <font>
      <sz val="12.5"/>
      <color theme="1"/>
      <name val="Faruma"/>
    </font>
    <font>
      <b/>
      <sz val="14"/>
      <color rgb="FFFF0000"/>
      <name val="Faruma"/>
    </font>
    <font>
      <sz val="10.5"/>
      <color theme="1"/>
      <name val="Faruma"/>
    </font>
    <font>
      <sz val="11"/>
      <color theme="1"/>
      <name val="Faruma"/>
    </font>
    <font>
      <sz val="16"/>
      <color rgb="FFFF0000"/>
      <name val="Faruma"/>
    </font>
    <font>
      <sz val="12"/>
      <color rgb="FFFF0000"/>
      <name val="Faruma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2" fillId="2" borderId="3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right" vertical="top"/>
    </xf>
    <xf numFmtId="0" fontId="1" fillId="0" borderId="1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right" vertical="top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center" vertical="top"/>
    </xf>
    <xf numFmtId="0" fontId="4" fillId="0" borderId="0" xfId="0" applyFont="1"/>
    <xf numFmtId="0" fontId="3" fillId="0" borderId="0" xfId="0" applyFont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7" fillId="0" borderId="5" xfId="0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7" fillId="0" borderId="3" xfId="0" applyFont="1" applyBorder="1" applyAlignment="1">
      <alignment horizontal="right" wrapText="1"/>
    </xf>
    <xf numFmtId="0" fontId="5" fillId="0" borderId="9" xfId="0" applyFont="1" applyBorder="1" applyAlignment="1">
      <alignment horizontal="center"/>
    </xf>
    <xf numFmtId="0" fontId="7" fillId="0" borderId="10" xfId="0" applyFont="1" applyBorder="1" applyAlignment="1">
      <alignment horizontal="right"/>
    </xf>
    <xf numFmtId="0" fontId="3" fillId="3" borderId="11" xfId="0" applyFont="1" applyFill="1" applyBorder="1"/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8" fillId="0" borderId="0" xfId="0" applyFont="1"/>
    <xf numFmtId="20" fontId="9" fillId="0" borderId="4" xfId="0" applyNumberFormat="1" applyFont="1" applyBorder="1" applyAlignment="1">
      <alignment horizontal="center" vertical="center"/>
    </xf>
    <xf numFmtId="20" fontId="9" fillId="0" borderId="3" xfId="0" applyNumberFormat="1" applyFont="1" applyBorder="1" applyAlignment="1">
      <alignment horizontal="center" vertical="center"/>
    </xf>
    <xf numFmtId="0" fontId="8" fillId="0" borderId="3" xfId="0" applyFont="1" applyBorder="1"/>
    <xf numFmtId="0" fontId="10" fillId="0" borderId="3" xfId="0" applyFont="1" applyBorder="1" applyAlignment="1">
      <alignment horizontal="center" vertical="center" wrapText="1" readingOrder="1"/>
    </xf>
    <xf numFmtId="46" fontId="9" fillId="0" borderId="14" xfId="0" applyNumberFormat="1" applyFont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 readingOrder="1"/>
    </xf>
    <xf numFmtId="20" fontId="9" fillId="0" borderId="14" xfId="0" applyNumberFormat="1" applyFont="1" applyBorder="1" applyAlignment="1">
      <alignment horizontal="center" vertical="center"/>
    </xf>
    <xf numFmtId="49" fontId="8" fillId="3" borderId="0" xfId="0" applyNumberFormat="1" applyFont="1" applyFill="1"/>
    <xf numFmtId="0" fontId="1" fillId="0" borderId="4" xfId="0" applyFont="1" applyBorder="1" applyAlignment="1">
      <alignment horizontal="center" vertical="center" textRotation="90" wrapText="1"/>
    </xf>
    <xf numFmtId="0" fontId="1" fillId="0" borderId="15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top" textRotation="90" wrapText="1"/>
    </xf>
    <xf numFmtId="0" fontId="9" fillId="0" borderId="14" xfId="0" applyFont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46" fontId="9" fillId="0" borderId="13" xfId="0" applyNumberFormat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/>
    </xf>
    <xf numFmtId="0" fontId="1" fillId="3" borderId="6" xfId="0" applyFont="1" applyFill="1" applyBorder="1" applyAlignment="1">
      <alignment horizontal="center" vertical="center"/>
    </xf>
    <xf numFmtId="0" fontId="15" fillId="0" borderId="6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vertical="center"/>
    </xf>
    <xf numFmtId="49" fontId="8" fillId="0" borderId="0" xfId="0" applyNumberFormat="1" applyFont="1"/>
    <xf numFmtId="0" fontId="17" fillId="3" borderId="9" xfId="0" applyFont="1" applyFill="1" applyBorder="1" applyAlignment="1">
      <alignment vertical="center"/>
    </xf>
    <xf numFmtId="0" fontId="17" fillId="3" borderId="0" xfId="0" applyFont="1" applyFill="1" applyAlignment="1" applyProtection="1">
      <alignment horizontal="right" readingOrder="2"/>
      <protection locked="0"/>
    </xf>
    <xf numFmtId="0" fontId="17" fillId="3" borderId="10" xfId="0" applyFont="1" applyFill="1" applyBorder="1" applyAlignment="1" applyProtection="1">
      <alignment horizontal="right" vertical="center"/>
      <protection locked="0"/>
    </xf>
    <xf numFmtId="0" fontId="17" fillId="3" borderId="10" xfId="0" applyFont="1" applyFill="1" applyBorder="1" applyAlignment="1">
      <alignment vertical="center"/>
    </xf>
    <xf numFmtId="0" fontId="17" fillId="3" borderId="16" xfId="0" applyFont="1" applyFill="1" applyBorder="1" applyAlignment="1" applyProtection="1">
      <alignment horizontal="left" vertical="center" wrapText="1" readingOrder="2"/>
      <protection locked="0"/>
    </xf>
    <xf numFmtId="0" fontId="17" fillId="3" borderId="16" xfId="0" applyFont="1" applyFill="1" applyBorder="1" applyAlignment="1" applyProtection="1">
      <alignment horizontal="center" vertical="center" wrapText="1" readingOrder="2"/>
      <protection locked="0"/>
    </xf>
    <xf numFmtId="0" fontId="17" fillId="3" borderId="16" xfId="0" applyFont="1" applyFill="1" applyBorder="1" applyAlignment="1">
      <alignment vertical="center"/>
    </xf>
    <xf numFmtId="0" fontId="17" fillId="3" borderId="17" xfId="0" applyFont="1" applyFill="1" applyBorder="1" applyAlignment="1">
      <alignment vertical="center"/>
    </xf>
    <xf numFmtId="0" fontId="6" fillId="7" borderId="5" xfId="0" applyFont="1" applyFill="1" applyBorder="1" applyAlignment="1">
      <alignment horizontal="center" vertical="top" wrapText="1"/>
    </xf>
    <xf numFmtId="0" fontId="19" fillId="0" borderId="0" xfId="0" applyFont="1" applyAlignment="1" applyProtection="1">
      <alignment vertical="center" wrapText="1" readingOrder="2"/>
      <protection locked="0"/>
    </xf>
    <xf numFmtId="0" fontId="20" fillId="0" borderId="0" xfId="0" applyFont="1" applyAlignment="1" applyProtection="1">
      <alignment vertical="center" readingOrder="2"/>
      <protection locked="0"/>
    </xf>
    <xf numFmtId="0" fontId="20" fillId="0" borderId="0" xfId="0" applyFont="1" applyAlignment="1" applyProtection="1">
      <alignment horizontal="right" vertical="center" readingOrder="2"/>
      <protection locked="0"/>
    </xf>
    <xf numFmtId="0" fontId="20" fillId="0" borderId="0" xfId="0" applyFont="1" applyAlignment="1" applyProtection="1">
      <alignment vertical="center" wrapText="1" readingOrder="2"/>
      <protection locked="0"/>
    </xf>
    <xf numFmtId="0" fontId="20" fillId="0" borderId="0" xfId="0" applyFont="1" applyAlignment="1" applyProtection="1">
      <alignment horizontal="right" vertical="center" wrapText="1" readingOrder="2"/>
      <protection locked="0"/>
    </xf>
    <xf numFmtId="0" fontId="1" fillId="0" borderId="15" xfId="0" applyFont="1" applyBorder="1" applyAlignment="1" applyProtection="1">
      <alignment horizontal="right" vertical="center" readingOrder="2"/>
      <protection locked="0"/>
    </xf>
    <xf numFmtId="0" fontId="1" fillId="0" borderId="15" xfId="0" applyFont="1" applyBorder="1" applyAlignment="1" applyProtection="1">
      <alignment horizontal="right" vertical="center" wrapText="1" readingOrder="2"/>
      <protection locked="0"/>
    </xf>
    <xf numFmtId="0" fontId="7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17" fillId="3" borderId="0" xfId="0" applyFont="1" applyFill="1" applyAlignment="1" applyProtection="1">
      <alignment vertical="center"/>
      <protection locked="0"/>
    </xf>
    <xf numFmtId="0" fontId="17" fillId="0" borderId="0" xfId="0" applyFont="1" applyProtection="1">
      <protection locked="0"/>
    </xf>
    <xf numFmtId="0" fontId="17" fillId="0" borderId="8" xfId="0" applyFont="1" applyBorder="1" applyProtection="1">
      <protection locked="0"/>
    </xf>
    <xf numFmtId="0" fontId="17" fillId="0" borderId="0" xfId="0" applyFont="1" applyAlignment="1" applyProtection="1">
      <alignment horizontal="center"/>
      <protection locked="0"/>
    </xf>
    <xf numFmtId="0" fontId="17" fillId="3" borderId="12" xfId="0" applyFont="1" applyFill="1" applyBorder="1" applyAlignment="1" applyProtection="1">
      <alignment horizontal="center"/>
      <protection locked="0"/>
    </xf>
    <xf numFmtId="0" fontId="17" fillId="3" borderId="13" xfId="0" applyFont="1" applyFill="1" applyBorder="1" applyAlignment="1" applyProtection="1">
      <alignment vertical="center" readingOrder="2"/>
      <protection locked="0"/>
    </xf>
    <xf numFmtId="0" fontId="5" fillId="6" borderId="14" xfId="0" applyFont="1" applyFill="1" applyBorder="1" applyAlignment="1">
      <alignment horizontal="center" vertical="center"/>
    </xf>
    <xf numFmtId="0" fontId="5" fillId="6" borderId="14" xfId="0" applyFont="1" applyFill="1" applyBorder="1" applyAlignment="1">
      <alignment horizontal="center" vertical="center" wrapText="1"/>
    </xf>
    <xf numFmtId="0" fontId="17" fillId="0" borderId="4" xfId="0" applyFont="1" applyBorder="1" applyAlignment="1" applyProtection="1">
      <alignment horizontal="center" vertical="center"/>
      <protection locked="0"/>
    </xf>
    <xf numFmtId="0" fontId="1" fillId="6" borderId="4" xfId="0" applyFont="1" applyFill="1" applyBorder="1" applyAlignment="1" applyProtection="1">
      <alignment horizontal="center" vertical="center" wrapText="1" readingOrder="2"/>
      <protection locked="0"/>
    </xf>
    <xf numFmtId="0" fontId="1" fillId="0" borderId="4" xfId="0" applyFont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65" fontId="6" fillId="6" borderId="4" xfId="0" applyNumberFormat="1" applyFont="1" applyFill="1" applyBorder="1" applyAlignment="1">
      <alignment horizontal="center" vertical="center"/>
    </xf>
    <xf numFmtId="165" fontId="1" fillId="6" borderId="4" xfId="0" applyNumberFormat="1" applyFont="1" applyFill="1" applyBorder="1" applyAlignment="1">
      <alignment horizontal="center" vertical="center"/>
    </xf>
    <xf numFmtId="165" fontId="1" fillId="6" borderId="4" xfId="0" applyNumberFormat="1" applyFont="1" applyFill="1" applyBorder="1" applyAlignment="1" applyProtection="1">
      <alignment horizontal="center" vertical="center" wrapText="1" readingOrder="2"/>
      <protection locked="0"/>
    </xf>
    <xf numFmtId="165" fontId="17" fillId="6" borderId="8" xfId="0" applyNumberFormat="1" applyFont="1" applyFill="1" applyBorder="1" applyAlignment="1" applyProtection="1">
      <alignment horizontal="center" vertical="center"/>
      <protection locked="0"/>
    </xf>
    <xf numFmtId="165" fontId="17" fillId="6" borderId="17" xfId="0" applyNumberFormat="1" applyFont="1" applyFill="1" applyBorder="1" applyAlignment="1" applyProtection="1">
      <alignment horizontal="right" vertical="center" wrapText="1" readingOrder="1"/>
      <protection locked="0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49" fontId="9" fillId="0" borderId="3" xfId="0" applyNumberFormat="1" applyFont="1" applyBorder="1"/>
    <xf numFmtId="49" fontId="9" fillId="0" borderId="14" xfId="0" applyNumberFormat="1" applyFont="1" applyBorder="1"/>
    <xf numFmtId="0" fontId="8" fillId="0" borderId="14" xfId="0" applyFont="1" applyBorder="1"/>
    <xf numFmtId="0" fontId="8" fillId="3" borderId="0" xfId="0" applyFont="1" applyFill="1"/>
    <xf numFmtId="0" fontId="8" fillId="3" borderId="0" xfId="0" applyFont="1" applyFill="1" applyAlignment="1">
      <alignment wrapText="1"/>
    </xf>
    <xf numFmtId="49" fontId="8" fillId="3" borderId="14" xfId="0" applyNumberFormat="1" applyFont="1" applyFill="1" applyBorder="1"/>
    <xf numFmtId="49" fontId="8" fillId="3" borderId="15" xfId="0" applyNumberFormat="1" applyFont="1" applyFill="1" applyBorder="1"/>
    <xf numFmtId="49" fontId="8" fillId="3" borderId="4" xfId="0" applyNumberFormat="1" applyFont="1" applyFill="1" applyBorder="1"/>
    <xf numFmtId="0" fontId="17" fillId="0" borderId="4" xfId="0" applyFont="1" applyBorder="1" applyAlignment="1" applyProtection="1">
      <alignment horizontal="right" vertical="center" wrapText="1" readingOrder="2"/>
      <protection locked="0"/>
    </xf>
    <xf numFmtId="0" fontId="17" fillId="3" borderId="0" xfId="0" applyFont="1" applyFill="1" applyAlignment="1" applyProtection="1">
      <alignment horizontal="right" vertical="center"/>
      <protection locked="0"/>
    </xf>
    <xf numFmtId="0" fontId="17" fillId="3" borderId="0" xfId="0" applyFont="1" applyFill="1" applyAlignment="1" applyProtection="1">
      <alignment horizontal="center"/>
      <protection locked="0"/>
    </xf>
    <xf numFmtId="0" fontId="17" fillId="3" borderId="0" xfId="0" applyFont="1" applyFill="1" applyAlignment="1" applyProtection="1">
      <alignment horizontal="center" vertical="center" wrapText="1" readingOrder="2"/>
      <protection locked="0"/>
    </xf>
    <xf numFmtId="0" fontId="17" fillId="3" borderId="0" xfId="0" applyFont="1" applyFill="1" applyAlignment="1">
      <alignment vertical="center"/>
    </xf>
    <xf numFmtId="166" fontId="9" fillId="0" borderId="3" xfId="0" applyNumberFormat="1" applyFont="1" applyBorder="1" applyAlignment="1">
      <alignment horizontal="center" vertical="center"/>
    </xf>
    <xf numFmtId="166" fontId="9" fillId="0" borderId="14" xfId="0" applyNumberFormat="1" applyFont="1" applyBorder="1" applyAlignment="1">
      <alignment horizontal="center" vertical="center"/>
    </xf>
    <xf numFmtId="166" fontId="9" fillId="0" borderId="4" xfId="0" applyNumberFormat="1" applyFont="1" applyBorder="1" applyAlignment="1">
      <alignment horizontal="center" vertical="center"/>
    </xf>
    <xf numFmtId="166" fontId="1" fillId="0" borderId="4" xfId="0" applyNumberFormat="1" applyFont="1" applyBorder="1" applyAlignment="1">
      <alignment horizontal="center" vertical="center" textRotation="90" wrapText="1"/>
    </xf>
    <xf numFmtId="166" fontId="1" fillId="0" borderId="14" xfId="0" applyNumberFormat="1" applyFont="1" applyBorder="1" applyAlignment="1">
      <alignment horizontal="center" vertical="center" wrapText="1"/>
    </xf>
    <xf numFmtId="166" fontId="9" fillId="3" borderId="5" xfId="0" applyNumberFormat="1" applyFont="1" applyFill="1" applyBorder="1" applyAlignment="1">
      <alignment horizontal="center" vertical="center" wrapText="1" readingOrder="1"/>
    </xf>
    <xf numFmtId="166" fontId="10" fillId="3" borderId="5" xfId="0" applyNumberFormat="1" applyFont="1" applyFill="1" applyBorder="1" applyAlignment="1">
      <alignment horizontal="center" vertical="center" wrapText="1" readingOrder="1"/>
    </xf>
    <xf numFmtId="166" fontId="11" fillId="3" borderId="5" xfId="0" applyNumberFormat="1" applyFont="1" applyFill="1" applyBorder="1" applyAlignment="1">
      <alignment horizontal="center" vertical="center" wrapText="1" readingOrder="1"/>
    </xf>
    <xf numFmtId="166" fontId="0" fillId="0" borderId="5" xfId="0" applyNumberFormat="1" applyBorder="1"/>
    <xf numFmtId="166" fontId="8" fillId="3" borderId="0" xfId="0" applyNumberFormat="1" applyFont="1" applyFill="1"/>
    <xf numFmtId="166" fontId="8" fillId="0" borderId="0" xfId="0" applyNumberFormat="1" applyFont="1"/>
    <xf numFmtId="0" fontId="17" fillId="3" borderId="9" xfId="0" applyFont="1" applyFill="1" applyBorder="1" applyAlignment="1" applyProtection="1">
      <alignment readingOrder="1"/>
      <protection locked="0"/>
    </xf>
    <xf numFmtId="166" fontId="9" fillId="3" borderId="3" xfId="0" applyNumberFormat="1" applyFont="1" applyFill="1" applyBorder="1" applyAlignment="1">
      <alignment horizontal="center" vertical="center" wrapText="1" readingOrder="1"/>
    </xf>
    <xf numFmtId="0" fontId="11" fillId="3" borderId="3" xfId="0" applyFont="1" applyFill="1" applyBorder="1" applyAlignment="1">
      <alignment horizontal="center" vertical="center" wrapText="1" readingOrder="1"/>
    </xf>
    <xf numFmtId="166" fontId="10" fillId="0" borderId="3" xfId="0" applyNumberFormat="1" applyFont="1" applyBorder="1" applyAlignment="1">
      <alignment horizontal="center" vertical="center" wrapText="1" readingOrder="1"/>
    </xf>
    <xf numFmtId="166" fontId="10" fillId="3" borderId="3" xfId="0" applyNumberFormat="1" applyFont="1" applyFill="1" applyBorder="1" applyAlignment="1">
      <alignment horizontal="center" vertical="center" wrapText="1" readingOrder="1"/>
    </xf>
    <xf numFmtId="0" fontId="17" fillId="3" borderId="0" xfId="0" applyFont="1" applyFill="1" applyAlignment="1" applyProtection="1">
      <alignment readingOrder="1"/>
      <protection locked="0"/>
    </xf>
    <xf numFmtId="0" fontId="8" fillId="0" borderId="3" xfId="0" applyFont="1" applyBorder="1" applyAlignment="1">
      <alignment horizontal="center"/>
    </xf>
    <xf numFmtId="0" fontId="21" fillId="0" borderId="14" xfId="0" applyFont="1" applyBorder="1" applyAlignment="1" applyProtection="1">
      <alignment vertical="center" wrapText="1" readingOrder="2"/>
      <protection locked="0"/>
    </xf>
    <xf numFmtId="0" fontId="1" fillId="0" borderId="14" xfId="0" applyFont="1" applyBorder="1" applyAlignment="1" applyProtection="1">
      <alignment horizontal="right" vertical="center" readingOrder="2"/>
      <protection locked="0"/>
    </xf>
    <xf numFmtId="0" fontId="22" fillId="0" borderId="15" xfId="0" applyFont="1" applyBorder="1" applyAlignment="1" applyProtection="1">
      <alignment horizontal="right" vertical="top" wrapText="1" readingOrder="2"/>
      <protection locked="0"/>
    </xf>
    <xf numFmtId="0" fontId="23" fillId="0" borderId="15" xfId="0" applyFont="1" applyBorder="1" applyAlignment="1" applyProtection="1">
      <alignment horizontal="right" vertical="top" wrapText="1" readingOrder="2"/>
      <protection locked="0"/>
    </xf>
    <xf numFmtId="0" fontId="20" fillId="0" borderId="4" xfId="0" applyFont="1" applyBorder="1" applyAlignment="1" applyProtection="1">
      <alignment vertical="center" wrapText="1" readingOrder="2"/>
      <protection locked="0"/>
    </xf>
    <xf numFmtId="0" fontId="24" fillId="0" borderId="0" xfId="0" applyFont="1" applyAlignment="1" applyProtection="1">
      <alignment horizontal="right"/>
      <protection locked="0"/>
    </xf>
    <xf numFmtId="0" fontId="6" fillId="6" borderId="13" xfId="0" applyFont="1" applyFill="1" applyBorder="1" applyAlignment="1">
      <alignment horizontal="center" vertical="center"/>
    </xf>
    <xf numFmtId="0" fontId="17" fillId="0" borderId="15" xfId="0" applyFont="1" applyBorder="1" applyAlignment="1" applyProtection="1">
      <alignment horizontal="center" vertical="center"/>
      <protection locked="0"/>
    </xf>
    <xf numFmtId="0" fontId="17" fillId="0" borderId="15" xfId="0" applyFont="1" applyBorder="1" applyAlignment="1" applyProtection="1">
      <alignment horizontal="right" vertical="center" wrapText="1" readingOrder="2"/>
      <protection locked="0"/>
    </xf>
    <xf numFmtId="0" fontId="1" fillId="6" borderId="15" xfId="0" applyFont="1" applyFill="1" applyBorder="1" applyAlignment="1" applyProtection="1">
      <alignment horizontal="center" vertical="center" wrapText="1" readingOrder="2"/>
      <protection locked="0"/>
    </xf>
    <xf numFmtId="0" fontId="17" fillId="3" borderId="9" xfId="0" applyFont="1" applyFill="1" applyBorder="1" applyAlignment="1" applyProtection="1">
      <alignment vertical="center" readingOrder="2"/>
      <protection locked="0"/>
    </xf>
    <xf numFmtId="0" fontId="17" fillId="3" borderId="0" xfId="0" applyFont="1" applyFill="1" applyAlignment="1" applyProtection="1">
      <alignment vertical="center" wrapText="1" readingOrder="2"/>
      <protection locked="0"/>
    </xf>
    <xf numFmtId="0" fontId="17" fillId="3" borderId="0" xfId="0" applyFont="1" applyFill="1" applyAlignment="1" applyProtection="1">
      <alignment horizontal="right" readingOrder="1"/>
      <protection locked="0"/>
    </xf>
    <xf numFmtId="0" fontId="17" fillId="3" borderId="0" xfId="0" applyFont="1" applyFill="1" applyAlignment="1" applyProtection="1">
      <alignment vertical="center" readingOrder="2"/>
      <protection locked="0"/>
    </xf>
    <xf numFmtId="0" fontId="17" fillId="6" borderId="5" xfId="0" applyFont="1" applyFill="1" applyBorder="1" applyProtection="1">
      <protection locked="0"/>
    </xf>
    <xf numFmtId="0" fontId="17" fillId="6" borderId="7" xfId="0" applyFont="1" applyFill="1" applyBorder="1" applyAlignment="1" applyProtection="1">
      <alignment horizontal="right" vertical="center" wrapText="1" readingOrder="2"/>
      <protection locked="0"/>
    </xf>
    <xf numFmtId="0" fontId="1" fillId="6" borderId="7" xfId="0" applyFont="1" applyFill="1" applyBorder="1" applyAlignment="1" applyProtection="1">
      <alignment horizontal="center" vertical="center" wrapText="1" readingOrder="2"/>
      <protection locked="0"/>
    </xf>
    <xf numFmtId="0" fontId="1" fillId="6" borderId="7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25" fillId="0" borderId="0" xfId="0" applyFont="1" applyAlignment="1" applyProtection="1">
      <alignment horizontal="right" vertical="center"/>
      <protection locked="0"/>
    </xf>
    <xf numFmtId="166" fontId="1" fillId="3" borderId="0" xfId="0" applyNumberFormat="1" applyFont="1" applyFill="1" applyAlignment="1">
      <alignment horizontal="centerContinuous" wrapText="1" readingOrder="2"/>
    </xf>
    <xf numFmtId="0" fontId="1" fillId="3" borderId="0" xfId="0" applyFont="1" applyFill="1" applyAlignment="1">
      <alignment horizontal="centerContinuous" wrapText="1" readingOrder="2"/>
    </xf>
    <xf numFmtId="0" fontId="7" fillId="3" borderId="0" xfId="0" applyFont="1" applyFill="1" applyAlignment="1">
      <alignment horizontal="right" vertical="top" wrapText="1"/>
    </xf>
    <xf numFmtId="0" fontId="9" fillId="3" borderId="3" xfId="0" applyFont="1" applyFill="1" applyBorder="1" applyAlignment="1">
      <alignment horizontal="center" vertical="center" wrapText="1" readingOrder="1"/>
    </xf>
    <xf numFmtId="0" fontId="7" fillId="3" borderId="0" xfId="0" applyFont="1" applyFill="1" applyAlignment="1">
      <alignment horizontal="right" vertical="top" wrapText="1"/>
    </xf>
    <xf numFmtId="0" fontId="6" fillId="6" borderId="5" xfId="0" applyFont="1" applyFill="1" applyBorder="1" applyAlignment="1">
      <alignment horizontal="center" vertical="center" readingOrder="2"/>
    </xf>
    <xf numFmtId="0" fontId="6" fillId="6" borderId="7" xfId="0" applyFont="1" applyFill="1" applyBorder="1" applyAlignment="1">
      <alignment horizontal="center" vertical="center" readingOrder="2"/>
    </xf>
    <xf numFmtId="0" fontId="6" fillId="6" borderId="6" xfId="0" applyFont="1" applyFill="1" applyBorder="1" applyAlignment="1">
      <alignment horizontal="center" vertical="center" readingOrder="2"/>
    </xf>
    <xf numFmtId="0" fontId="5" fillId="8" borderId="3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/>
    </xf>
    <xf numFmtId="0" fontId="18" fillId="6" borderId="14" xfId="0" applyFont="1" applyFill="1" applyBorder="1" applyAlignment="1">
      <alignment horizontal="center" vertical="center" textRotation="90" wrapText="1"/>
    </xf>
    <xf numFmtId="0" fontId="18" fillId="6" borderId="15" xfId="0" applyFont="1" applyFill="1" applyBorder="1" applyAlignment="1">
      <alignment horizontal="center" vertical="center" textRotation="90" wrapText="1"/>
    </xf>
    <xf numFmtId="0" fontId="7" fillId="6" borderId="3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164" fontId="7" fillId="6" borderId="3" xfId="0" applyNumberFormat="1" applyFont="1" applyFill="1" applyBorder="1" applyAlignment="1">
      <alignment horizontal="center" vertical="center" readingOrder="2"/>
    </xf>
    <xf numFmtId="164" fontId="7" fillId="6" borderId="5" xfId="0" applyNumberFormat="1" applyFont="1" applyFill="1" applyBorder="1" applyAlignment="1">
      <alignment horizontal="center" vertical="center" readingOrder="2"/>
    </xf>
    <xf numFmtId="46" fontId="7" fillId="6" borderId="3" xfId="0" applyNumberFormat="1" applyFont="1" applyFill="1" applyBorder="1" applyAlignment="1">
      <alignment horizontal="center" vertical="center" readingOrder="2"/>
    </xf>
    <xf numFmtId="46" fontId="7" fillId="6" borderId="5" xfId="0" applyNumberFormat="1" applyFont="1" applyFill="1" applyBorder="1" applyAlignment="1">
      <alignment horizontal="center" vertical="center" readingOrder="2"/>
    </xf>
    <xf numFmtId="0" fontId="5" fillId="6" borderId="3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166" fontId="9" fillId="6" borderId="5" xfId="0" applyNumberFormat="1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/>
    </xf>
    <xf numFmtId="46" fontId="9" fillId="6" borderId="7" xfId="0" applyNumberFormat="1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/>
    </xf>
    <xf numFmtId="0" fontId="8" fillId="6" borderId="6" xfId="0" applyFont="1" applyFill="1" applyBorder="1" applyAlignment="1">
      <alignment horizontal="center"/>
    </xf>
    <xf numFmtId="0" fontId="12" fillId="5" borderId="5" xfId="0" applyFont="1" applyFill="1" applyBorder="1" applyAlignment="1">
      <alignment horizontal="center" vertical="center"/>
    </xf>
    <xf numFmtId="166" fontId="12" fillId="5" borderId="5" xfId="0" applyNumberFormat="1" applyFont="1" applyFill="1" applyBorder="1" applyAlignment="1">
      <alignment horizontal="center" vertical="center"/>
    </xf>
    <xf numFmtId="0" fontId="12" fillId="5" borderId="7" xfId="0" applyFont="1" applyFill="1" applyBorder="1" applyAlignment="1">
      <alignment horizontal="center" vertical="center" wrapText="1"/>
    </xf>
    <xf numFmtId="20" fontId="1" fillId="5" borderId="7" xfId="0" applyNumberFormat="1" applyFont="1" applyFill="1" applyBorder="1" applyAlignment="1">
      <alignment horizontal="center" vertical="center" wrapText="1" readingOrder="2"/>
    </xf>
    <xf numFmtId="20" fontId="12" fillId="5" borderId="7" xfId="0" applyNumberFormat="1" applyFont="1" applyFill="1" applyBorder="1" applyAlignment="1">
      <alignment horizontal="center" vertical="center"/>
    </xf>
    <xf numFmtId="46" fontId="12" fillId="5" borderId="7" xfId="0" applyNumberFormat="1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/>
    </xf>
    <xf numFmtId="0" fontId="13" fillId="5" borderId="6" xfId="0" applyFont="1" applyFill="1" applyBorder="1" applyAlignment="1">
      <alignment horizontal="center"/>
    </xf>
    <xf numFmtId="20" fontId="9" fillId="6" borderId="7" xfId="0" applyNumberFormat="1" applyFont="1" applyFill="1" applyBorder="1" applyAlignment="1">
      <alignment horizontal="center" vertical="center"/>
    </xf>
    <xf numFmtId="20" fontId="1" fillId="5" borderId="7" xfId="0" applyNumberFormat="1" applyFont="1" applyFill="1" applyBorder="1" applyAlignment="1">
      <alignment horizontal="center" vertical="center" wrapText="1" readingOrder="2"/>
    </xf>
    <xf numFmtId="20" fontId="1" fillId="5" borderId="7" xfId="0" applyNumberFormat="1" applyFont="1" applyFill="1" applyBorder="1" applyAlignment="1">
      <alignment horizontal="center" vertical="center" readingOrder="1"/>
    </xf>
    <xf numFmtId="20" fontId="1" fillId="5" borderId="5" xfId="0" applyNumberFormat="1" applyFont="1" applyFill="1" applyBorder="1" applyAlignment="1">
      <alignment horizontal="center" vertical="center" readingOrder="1"/>
    </xf>
    <xf numFmtId="20" fontId="1" fillId="5" borderId="6" xfId="0" applyNumberFormat="1" applyFont="1" applyFill="1" applyBorder="1" applyAlignment="1">
      <alignment horizontal="center" vertical="center" readingOrder="1"/>
    </xf>
    <xf numFmtId="20" fontId="1" fillId="5" borderId="7" xfId="0" applyNumberFormat="1" applyFont="1" applyFill="1" applyBorder="1" applyAlignment="1">
      <alignment horizontal="center" vertical="center" readingOrder="2"/>
    </xf>
    <xf numFmtId="20" fontId="1" fillId="5" borderId="5" xfId="0" applyNumberFormat="1" applyFont="1" applyFill="1" applyBorder="1" applyAlignment="1">
      <alignment horizontal="center" vertical="center" readingOrder="2"/>
    </xf>
    <xf numFmtId="20" fontId="1" fillId="5" borderId="5" xfId="0" applyNumberFormat="1" applyFont="1" applyFill="1" applyBorder="1" applyAlignment="1">
      <alignment horizontal="center" vertical="center" wrapText="1" readingOrder="2"/>
    </xf>
    <xf numFmtId="20" fontId="1" fillId="5" borderId="6" xfId="0" applyNumberFormat="1" applyFont="1" applyFill="1" applyBorder="1" applyAlignment="1">
      <alignment horizontal="center" vertical="center" readingOrder="2"/>
    </xf>
    <xf numFmtId="20" fontId="1" fillId="5" borderId="6" xfId="0" applyNumberFormat="1" applyFont="1" applyFill="1" applyBorder="1" applyAlignment="1">
      <alignment horizontal="center" vertical="center" wrapText="1" readingOrder="2"/>
    </xf>
    <xf numFmtId="0" fontId="9" fillId="6" borderId="7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</cellXfs>
  <cellStyles count="1">
    <cellStyle name="Normal" xfId="0" builtinId="0"/>
  </cellStyles>
  <dxfs count="3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56029</xdr:colOff>
      <xdr:row>0</xdr:row>
      <xdr:rowOff>44824</xdr:rowOff>
    </xdr:from>
    <xdr:to>
      <xdr:col>14</xdr:col>
      <xdr:colOff>448235</xdr:colOff>
      <xdr:row>0</xdr:row>
      <xdr:rowOff>235324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id="{2D1AD857-0B47-4E88-80CC-1FFE213AB8C6}"/>
            </a:ext>
          </a:extLst>
        </xdr:cNvPr>
        <xdr:cNvSpPr/>
      </xdr:nvSpPr>
      <xdr:spPr>
        <a:xfrm>
          <a:off x="9673713265" y="44824"/>
          <a:ext cx="392206" cy="190500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13</xdr:col>
      <xdr:colOff>285749</xdr:colOff>
      <xdr:row>33</xdr:row>
      <xdr:rowOff>46691</xdr:rowOff>
    </xdr:from>
    <xdr:to>
      <xdr:col>14</xdr:col>
      <xdr:colOff>317499</xdr:colOff>
      <xdr:row>33</xdr:row>
      <xdr:rowOff>328083</xdr:rowOff>
    </xdr:to>
    <xdr:sp macro="" textlink="">
      <xdr:nvSpPr>
        <xdr:cNvPr id="3" name="Arrow: Right 2">
          <a:extLst>
            <a:ext uri="{FF2B5EF4-FFF2-40B4-BE49-F238E27FC236}">
              <a16:creationId xmlns:a16="http://schemas.microsoft.com/office/drawing/2014/main" id="{8F18FFE9-E407-4C71-A2AA-04CD9E838C1B}"/>
            </a:ext>
          </a:extLst>
        </xdr:cNvPr>
        <xdr:cNvSpPr/>
      </xdr:nvSpPr>
      <xdr:spPr>
        <a:xfrm>
          <a:off x="9708493834" y="16810691"/>
          <a:ext cx="624417" cy="281392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121A1-7272-4D9E-A196-982C2B18BB78}">
  <sheetPr>
    <pageSetUpPr fitToPage="1"/>
  </sheetPr>
  <dimension ref="A1:AB42"/>
  <sheetViews>
    <sheetView showGridLines="0" rightToLeft="1" zoomScale="40" zoomScaleNormal="40" workbookViewId="0">
      <selection activeCell="N1" sqref="N1"/>
    </sheetView>
  </sheetViews>
  <sheetFormatPr defaultColWidth="8.85546875" defaultRowHeight="23.25" x14ac:dyDescent="0.6"/>
  <cols>
    <col min="1" max="1" width="3.7109375" style="68" customWidth="1"/>
    <col min="2" max="2" width="43.85546875" style="68" customWidth="1"/>
    <col min="3" max="3" width="7.28515625" style="70" customWidth="1"/>
    <col min="4" max="5" width="6.7109375" style="68" customWidth="1"/>
    <col min="6" max="13" width="6.7109375" style="70" customWidth="1"/>
    <col min="14" max="14" width="10.85546875" style="68" customWidth="1"/>
    <col min="15" max="15" width="8.85546875" style="68"/>
    <col min="16" max="16" width="111.7109375" style="68" customWidth="1"/>
    <col min="17" max="16384" width="8.85546875" style="68"/>
  </cols>
  <sheetData>
    <row r="1" spans="1:28" s="64" customFormat="1" ht="23.25" customHeight="1" x14ac:dyDescent="0.25">
      <c r="A1" s="149" t="s">
        <v>54</v>
      </c>
      <c r="B1" s="149"/>
      <c r="C1" s="149"/>
      <c r="D1" s="150" t="str">
        <f>Haaziry!A1</f>
        <v>ލާމަރުކަޒީ ކޮމިޓީ LM</v>
      </c>
      <c r="E1" s="150"/>
      <c r="F1" s="150"/>
      <c r="G1" s="150"/>
      <c r="H1" s="150"/>
      <c r="I1" s="150"/>
      <c r="J1" s="150"/>
      <c r="K1" s="150"/>
      <c r="L1" s="150"/>
      <c r="M1" s="151"/>
      <c r="N1" s="90" t="s">
        <v>266</v>
      </c>
      <c r="P1" s="140" t="s">
        <v>260</v>
      </c>
    </row>
    <row r="2" spans="1:28" s="65" customFormat="1" ht="37.5" customHeight="1" x14ac:dyDescent="0.25">
      <c r="A2" s="161" t="s">
        <v>90</v>
      </c>
      <c r="B2" s="161"/>
      <c r="C2" s="161"/>
      <c r="D2" s="155">
        <f>COUNTIFS(Haaziry!$A$2:$A$120,""&amp;$N$1,Haaziry!$A$2:$A$120,"*")</f>
        <v>1</v>
      </c>
      <c r="E2" s="155"/>
      <c r="F2" s="155"/>
      <c r="G2" s="155"/>
      <c r="H2" s="155"/>
      <c r="I2" s="155"/>
      <c r="J2" s="155"/>
      <c r="K2" s="156"/>
      <c r="L2" s="153" t="s">
        <v>79</v>
      </c>
      <c r="M2" s="153" t="s">
        <v>80</v>
      </c>
      <c r="P2" s="64"/>
    </row>
    <row r="3" spans="1:28" s="64" customFormat="1" ht="23.25" customHeight="1" x14ac:dyDescent="0.25">
      <c r="A3" s="162" t="s">
        <v>78</v>
      </c>
      <c r="B3" s="162"/>
      <c r="C3" s="162"/>
      <c r="D3" s="157" t="str">
        <f>N1</f>
        <v>2026 July</v>
      </c>
      <c r="E3" s="157"/>
      <c r="F3" s="157"/>
      <c r="G3" s="157"/>
      <c r="H3" s="157"/>
      <c r="I3" s="157"/>
      <c r="J3" s="157"/>
      <c r="K3" s="158"/>
      <c r="L3" s="154"/>
      <c r="M3" s="154"/>
    </row>
    <row r="4" spans="1:28" s="64" customFormat="1" ht="23.25" customHeight="1" x14ac:dyDescent="0.25">
      <c r="A4" s="162" t="s">
        <v>81</v>
      </c>
      <c r="B4" s="162"/>
      <c r="C4" s="162"/>
      <c r="D4" s="159">
        <f>SUMIFS(Haaziry!$F$2:$F$120,Haaziry!$A$2:$A$120,""&amp;$N$1)</f>
        <v>6.2500000000000333E-3</v>
      </c>
      <c r="E4" s="159"/>
      <c r="F4" s="159"/>
      <c r="G4" s="159"/>
      <c r="H4" s="159"/>
      <c r="I4" s="159"/>
      <c r="J4" s="159"/>
      <c r="K4" s="160"/>
      <c r="L4" s="154"/>
      <c r="M4" s="154"/>
    </row>
    <row r="5" spans="1:28" s="65" customFormat="1" ht="37.5" x14ac:dyDescent="0.25">
      <c r="A5" s="152" t="s">
        <v>82</v>
      </c>
      <c r="B5" s="152"/>
      <c r="C5" s="74" t="s">
        <v>93</v>
      </c>
      <c r="D5" s="74" t="s">
        <v>63</v>
      </c>
      <c r="E5" s="74" t="s">
        <v>92</v>
      </c>
      <c r="F5" s="73" t="s">
        <v>38</v>
      </c>
      <c r="G5" s="73" t="s">
        <v>40</v>
      </c>
      <c r="H5" s="73" t="s">
        <v>42</v>
      </c>
      <c r="I5" s="73" t="s">
        <v>44</v>
      </c>
      <c r="J5" s="73" t="s">
        <v>46</v>
      </c>
      <c r="K5" s="73" t="s">
        <v>48</v>
      </c>
      <c r="L5" s="154"/>
      <c r="M5" s="154"/>
    </row>
    <row r="6" spans="1:28" s="65" customFormat="1" ht="5.25" customHeight="1" x14ac:dyDescent="0.25">
      <c r="A6" s="83"/>
      <c r="B6" s="84" t="str" cm="1">
        <f t="array" ref="B6">INDEX(Haaziry!F$121:AH$121,ROWS(B$6:B6))</f>
        <v>ހޭދަވި ވަގުތު</v>
      </c>
      <c r="C6" s="82" cm="1">
        <f t="array" ref="C6">INDEX(Haaziry!F$122:AH$122,ROWS(C6:C$6))</f>
        <v>1.3048611111111106</v>
      </c>
      <c r="D6" s="82"/>
      <c r="E6" s="82" cm="1">
        <f t="array" ref="E6">SUM(COUNTIFS(Haaziry!$A$2:$A$122,""&amp;$N$1,INDEX(Haaziry!$F$2:$AH$122,,MATCH($C6,Haaziry!$F$122:$AH$122,0)),{"© ","N"}))</f>
        <v>0</v>
      </c>
      <c r="F6" s="81">
        <f>COUNTIFS(Haaziry!$A$2:$A$122,""&amp;$N$1,INDEX(Haaziry!$F$2:$AH$122,,MATCH($C6,Haaziry!$F$122:$AH$122,0)),"S")</f>
        <v>0</v>
      </c>
      <c r="G6" s="81">
        <f>COUNTIFS(Haaziry!$A$2:$A$122,""&amp;$N$1,INDEX(Haaziry!$F$2:$AH$122,,MATCH($C6,Haaziry!$F$122:$AH$122,0)),"L")</f>
        <v>0</v>
      </c>
      <c r="H6" s="81" cm="1">
        <f t="array" ref="H6">SUM(COUNTIFS(Haaziry!$A$2:$A$122,""&amp;$N$1,INDEX(Haaziry!$F$2:$AH$122,,MATCH($C6,Haaziry!$F$122:$AH$122,0)),{"O","R"}))</f>
        <v>0</v>
      </c>
      <c r="I6" s="81">
        <f>COUNTIFS(Haaziry!$A$2:$A$122,""&amp;$N$1,INDEX(Haaziry!$F$2:$AH$122,,MATCH($C6,Haaziry!$F$122:$AH$122,0)),"-")</f>
        <v>0</v>
      </c>
      <c r="J6" s="81">
        <f>COUNTIFS(Haaziry!$A$2:$A$122,""&amp;$N$1,INDEX(Haaziry!$F$2:$AH$122,,MATCH($C6,Haaziry!$F$122:$AH$122,0)),"@")</f>
        <v>0</v>
      </c>
      <c r="K6" s="81">
        <f>COUNTIFS(Haaziry!$A$2:$A$122,""&amp;$N$1,INDEX(Haaziry!$F$2:$AH$122,,MATCH($C6,Haaziry!$F$122:$AH$122,0)),"P")</f>
        <v>0</v>
      </c>
      <c r="L6" s="80"/>
      <c r="M6" s="80"/>
    </row>
    <row r="7" spans="1:28" s="66" customFormat="1" ht="45" customHeight="1" x14ac:dyDescent="0.25">
      <c r="A7" s="75">
        <f>_xlfn.AGGREGATE(3, 5, B$6:B6)</f>
        <v>1</v>
      </c>
      <c r="B7" s="98" t="str" cm="1">
        <f t="array" ref="B7">INDEX(Haaziry!F$121:AH$121,ROWS(B$6:B7))</f>
        <v>ހެންވޭރު އުތުރު ދާއިރާގެ މެންބަރު އަޙްމަދު އައިފާން</v>
      </c>
      <c r="C7" s="76" cm="1">
        <f t="array" ref="C7">INDEX(Haaziry!F$122:AH$122,ROWS(C$6:C7))</f>
        <v>4</v>
      </c>
      <c r="D7" s="76">
        <f t="shared" ref="D7:D18" si="0">$D$2</f>
        <v>1</v>
      </c>
      <c r="E7" s="76" cm="1">
        <f t="array" ref="E7">SUM(COUNTIFS(Haaziry!$A$2:$A$122,""&amp;$N$1,INDEX(Haaziry!$F$2:$AH$122,,MATCH($C7,Haaziry!$F$122:$AH$122,0)),{"© ","N"}))</f>
        <v>0</v>
      </c>
      <c r="F7" s="77">
        <f>COUNTIFS(Haaziry!$A$2:$A$122,""&amp;$N$1,INDEX(Haaziry!$F$2:$AH$122,,MATCH($C7,Haaziry!$F$122:$AH$122,0)),"S")</f>
        <v>0</v>
      </c>
      <c r="G7" s="77">
        <f>COUNTIFS(Haaziry!$A$2:$A$122,""&amp;$N$1,INDEX(Haaziry!$F$2:$AH$122,,MATCH($C7,Haaziry!$F$122:$AH$122,0)),"L")</f>
        <v>0</v>
      </c>
      <c r="H7" s="78" cm="1">
        <f t="array" ref="H7">SUM(COUNTIFS(Haaziry!$A$2:$A$122,""&amp;$N$1,INDEX(Haaziry!$F$2:$AH$122,,MATCH($C7,Haaziry!$F$122:$AH$122,0)),{"O","R"}))</f>
        <v>0</v>
      </c>
      <c r="I7" s="77">
        <f>COUNTIFS(Haaziry!$A$2:$A$122,""&amp;$N$1,INDEX(Haaziry!$F$2:$AH$122,,MATCH($C7,Haaziry!$F$122:$AH$122,0)),"-")</f>
        <v>0</v>
      </c>
      <c r="J7" s="78">
        <f>COUNTIFS(Haaziry!$A$2:$A$122,""&amp;$N$1,INDEX(Haaziry!$F$2:$AH$122,,MATCH($C7,Haaziry!$F$122:$AH$122,0)),"@")</f>
        <v>0</v>
      </c>
      <c r="K7" s="78">
        <f>COUNTIFS(Haaziry!$A$2:$A$122,""&amp;$N$1,INDEX(Haaziry!$F$2:$AH$122,,MATCH($C7,Haaziry!$F$122:$AH$122,0)),"P")</f>
        <v>1</v>
      </c>
      <c r="L7" s="79">
        <f t="shared" ref="L7:L18" si="1">$D$2-$E7</f>
        <v>1</v>
      </c>
      <c r="M7" s="79">
        <f>$H7+$J7+$K7</f>
        <v>1</v>
      </c>
      <c r="P7" s="121" t="s">
        <v>83</v>
      </c>
      <c r="Q7" s="57"/>
      <c r="R7" s="57"/>
      <c r="S7" s="57"/>
      <c r="T7" s="57"/>
      <c r="U7" s="57"/>
    </row>
    <row r="8" spans="1:28" s="66" customFormat="1" ht="45" customHeight="1" x14ac:dyDescent="0.25">
      <c r="A8" s="75">
        <f>_xlfn.AGGREGATE(3, 5, B$6:B7)</f>
        <v>2</v>
      </c>
      <c r="B8" s="98" t="str" cm="1">
        <f t="array" ref="B8">INDEX(Haaziry!F$121:AH$121,ROWS(B$6:B8))</f>
        <v>މައްޗަންގޮޅި މެދު ދާއިރާގެ މެންބަރު އަޙްމަދު ޟަމީރު</v>
      </c>
      <c r="C8" s="76" cm="1">
        <f t="array" ref="C8">INDEX(Haaziry!F$122:AH$122,ROWS(C$6:C8))</f>
        <v>11</v>
      </c>
      <c r="D8" s="76">
        <f t="shared" si="0"/>
        <v>1</v>
      </c>
      <c r="E8" s="76" cm="1">
        <f t="array" ref="E8">SUM(COUNTIFS(Haaziry!$A$2:$A$122,""&amp;$N$1,INDEX(Haaziry!$F$2:$AH$122,,MATCH($C8,Haaziry!$F$122:$AH$122,0)),{"© ","N"}))</f>
        <v>0</v>
      </c>
      <c r="F8" s="77">
        <f>COUNTIFS(Haaziry!$A$2:$A$122,""&amp;$N$1,INDEX(Haaziry!$F$2:$AH$122,,MATCH($C8,Haaziry!$F$122:$AH$122,0)),"S")</f>
        <v>0</v>
      </c>
      <c r="G8" s="77">
        <f>COUNTIFS(Haaziry!$A$2:$A$122,""&amp;$N$1,INDEX(Haaziry!$F$2:$AH$122,,MATCH($C8,Haaziry!$F$122:$AH$122,0)),"L")</f>
        <v>0</v>
      </c>
      <c r="H8" s="78" cm="1">
        <f t="array" ref="H8">SUM(COUNTIFS(Haaziry!$A$2:$A$122,""&amp;$N$1,INDEX(Haaziry!$F$2:$AH$122,,MATCH($C8,Haaziry!$F$122:$AH$122,0)),{"O","R"}))</f>
        <v>0</v>
      </c>
      <c r="I8" s="77">
        <f>COUNTIFS(Haaziry!$A$2:$A$122,""&amp;$N$1,INDEX(Haaziry!$F$2:$AH$122,,MATCH($C8,Haaziry!$F$122:$AH$122,0)),"-")</f>
        <v>0</v>
      </c>
      <c r="J8" s="78">
        <f>COUNTIFS(Haaziry!$A$2:$A$122,""&amp;$N$1,INDEX(Haaziry!$F$2:$AH$122,,MATCH($C8,Haaziry!$F$122:$AH$122,0)),"@")</f>
        <v>0</v>
      </c>
      <c r="K8" s="78">
        <f>COUNTIFS(Haaziry!$A$2:$A$122,""&amp;$N$1,INDEX(Haaziry!$F$2:$AH$122,,MATCH($C8,Haaziry!$F$122:$AH$122,0)),"P")</f>
        <v>1</v>
      </c>
      <c r="L8" s="79">
        <f t="shared" si="1"/>
        <v>1</v>
      </c>
      <c r="M8" s="79">
        <f t="shared" ref="M8:M18" si="2">$H8+$J8+$K8</f>
        <v>1</v>
      </c>
      <c r="P8" s="122" t="s">
        <v>84</v>
      </c>
      <c r="Q8" s="58"/>
      <c r="R8" s="58"/>
      <c r="S8" s="58"/>
      <c r="T8" s="58"/>
      <c r="U8" s="58"/>
    </row>
    <row r="9" spans="1:28" s="66" customFormat="1" ht="45" customHeight="1" x14ac:dyDescent="0.25">
      <c r="A9" s="75">
        <f>_xlfn.AGGREGATE(3, 5, B$6:B8)</f>
        <v>3</v>
      </c>
      <c r="B9" s="98" t="str" cm="1">
        <f t="array" ref="B9">INDEX(Haaziry!F$121:AH$121,ROWS(B$6:B9))</f>
        <v>އުނގޫފާރު ދާއިރާގެ މެންބަރު އިބްރާހީމް ޝިފާޒް</v>
      </c>
      <c r="C9" s="76" cm="1">
        <f t="array" ref="C9">INDEX(Haaziry!F$122:AH$122,ROWS(C$6:C9))</f>
        <v>38</v>
      </c>
      <c r="D9" s="76">
        <f t="shared" si="0"/>
        <v>1</v>
      </c>
      <c r="E9" s="76" cm="1">
        <f t="array" ref="E9">SUM(COUNTIFS(Haaziry!$A$2:$A$122,""&amp;$N$1,INDEX(Haaziry!$F$2:$AH$122,,MATCH($C9,Haaziry!$F$122:$AH$122,0)),{"© ","N"}))</f>
        <v>0</v>
      </c>
      <c r="F9" s="77">
        <f>COUNTIFS(Haaziry!$A$2:$A$122,""&amp;$N$1,INDEX(Haaziry!$F$2:$AH$122,,MATCH($C9,Haaziry!$F$122:$AH$122,0)),"S")</f>
        <v>0</v>
      </c>
      <c r="G9" s="77">
        <f>COUNTIFS(Haaziry!$A$2:$A$122,""&amp;$N$1,INDEX(Haaziry!$F$2:$AH$122,,MATCH($C9,Haaziry!$F$122:$AH$122,0)),"L")</f>
        <v>0</v>
      </c>
      <c r="H9" s="78" cm="1">
        <f t="array" ref="H9">SUM(COUNTIFS(Haaziry!$A$2:$A$122,""&amp;$N$1,INDEX(Haaziry!$F$2:$AH$122,,MATCH($C9,Haaziry!$F$122:$AH$122,0)),{"O","R"}))</f>
        <v>0</v>
      </c>
      <c r="I9" s="77">
        <f>COUNTIFS(Haaziry!$A$2:$A$122,""&amp;$N$1,INDEX(Haaziry!$F$2:$AH$122,,MATCH($C9,Haaziry!$F$122:$AH$122,0)),"-")</f>
        <v>0</v>
      </c>
      <c r="J9" s="78">
        <f>COUNTIFS(Haaziry!$A$2:$A$122,""&amp;$N$1,INDEX(Haaziry!$F$2:$AH$122,,MATCH($C9,Haaziry!$F$122:$AH$122,0)),"@")</f>
        <v>0</v>
      </c>
      <c r="K9" s="78">
        <f>COUNTIFS(Haaziry!$A$2:$A$122,""&amp;$N$1,INDEX(Haaziry!$F$2:$AH$122,,MATCH($C9,Haaziry!$F$122:$AH$122,0)),"P")</f>
        <v>1</v>
      </c>
      <c r="L9" s="79">
        <f t="shared" si="1"/>
        <v>1</v>
      </c>
      <c r="M9" s="79">
        <f t="shared" si="2"/>
        <v>1</v>
      </c>
      <c r="P9" s="63" t="s">
        <v>85</v>
      </c>
      <c r="Q9" s="59"/>
      <c r="R9" s="59"/>
      <c r="S9" s="59"/>
      <c r="T9" s="59"/>
      <c r="U9" s="59"/>
    </row>
    <row r="10" spans="1:28" s="66" customFormat="1" ht="45" customHeight="1" x14ac:dyDescent="0.25">
      <c r="A10" s="75">
        <f>_xlfn.AGGREGATE(3, 5, B$6:B9)</f>
        <v>4</v>
      </c>
      <c r="B10" s="98" t="str" cm="1">
        <f t="array" ref="B10">INDEX(Haaziry!F$121:AH$121,ROWS(B$6:B10))</f>
        <v>ނައިފަރު ދާއިރާގެ މެންބަރު ޔާސީން ޢަބްދުﷲ</v>
      </c>
      <c r="C10" s="76" cm="1">
        <f t="array" ref="C10">INDEX(Haaziry!F$122:AH$122,ROWS(C$6:C10))</f>
        <v>47</v>
      </c>
      <c r="D10" s="76">
        <f t="shared" si="0"/>
        <v>1</v>
      </c>
      <c r="E10" s="76" cm="1">
        <f t="array" ref="E10">SUM(COUNTIFS(Haaziry!$A$2:$A$122,""&amp;$N$1,INDEX(Haaziry!$F$2:$AH$122,,MATCH($C10,Haaziry!$F$122:$AH$122,0)),{"© ","N"}))</f>
        <v>0</v>
      </c>
      <c r="F10" s="77">
        <f>COUNTIFS(Haaziry!$A$2:$A$122,""&amp;$N$1,INDEX(Haaziry!$F$2:$AH$122,,MATCH($C10,Haaziry!$F$122:$AH$122,0)),"S")</f>
        <v>0</v>
      </c>
      <c r="G10" s="77">
        <f>COUNTIFS(Haaziry!$A$2:$A$122,""&amp;$N$1,INDEX(Haaziry!$F$2:$AH$122,,MATCH($C10,Haaziry!$F$122:$AH$122,0)),"L")</f>
        <v>0</v>
      </c>
      <c r="H10" s="78" cm="1">
        <f t="array" ref="H10">SUM(COUNTIFS(Haaziry!$A$2:$A$122,""&amp;$N$1,INDEX(Haaziry!$F$2:$AH$122,,MATCH($C10,Haaziry!$F$122:$AH$122,0)),{"O","R"}))</f>
        <v>0</v>
      </c>
      <c r="I10" s="77">
        <f>COUNTIFS(Haaziry!$A$2:$A$122,""&amp;$N$1,INDEX(Haaziry!$F$2:$AH$122,,MATCH($C10,Haaziry!$F$122:$AH$122,0)),"-")</f>
        <v>0</v>
      </c>
      <c r="J10" s="78">
        <f>COUNTIFS(Haaziry!$A$2:$A$122,""&amp;$N$1,INDEX(Haaziry!$F$2:$AH$122,,MATCH($C10,Haaziry!$F$122:$AH$122,0)),"@")</f>
        <v>0</v>
      </c>
      <c r="K10" s="78">
        <f>COUNTIFS(Haaziry!$A$2:$A$122,""&amp;$N$1,INDEX(Haaziry!$F$2:$AH$122,,MATCH($C10,Haaziry!$F$122:$AH$122,0)),"P")</f>
        <v>1</v>
      </c>
      <c r="L10" s="79">
        <f t="shared" si="1"/>
        <v>1</v>
      </c>
      <c r="M10" s="79">
        <f t="shared" si="2"/>
        <v>1</v>
      </c>
      <c r="P10" s="62" t="s">
        <v>86</v>
      </c>
      <c r="Q10" s="60"/>
      <c r="R10" s="60"/>
      <c r="S10" s="60"/>
      <c r="T10" s="60"/>
      <c r="U10" s="60"/>
    </row>
    <row r="11" spans="1:28" s="66" customFormat="1" ht="45" customHeight="1" x14ac:dyDescent="0.25">
      <c r="A11" s="75">
        <f>_xlfn.AGGREGATE(3, 5, B$6:B10)</f>
        <v>5</v>
      </c>
      <c r="B11" s="98" t="str" cm="1">
        <f t="array" ref="B11">INDEX(Haaziry!F$121:AH$121,ROWS(B$6:B11))</f>
        <v>ކެޔޮދޫ ދާއިރާގެ މެންބަރު މުޙައްމަދު ނިއުޝާދު</v>
      </c>
      <c r="C11" s="76" cm="1">
        <f t="array" ref="C11">INDEX(Haaziry!F$122:AH$122,ROWS(C$6:C11))</f>
        <v>59</v>
      </c>
      <c r="D11" s="76">
        <f t="shared" si="0"/>
        <v>1</v>
      </c>
      <c r="E11" s="76" cm="1">
        <f t="array" ref="E11">SUM(COUNTIFS(Haaziry!$A$2:$A$122,""&amp;$N$1,INDEX(Haaziry!$F$2:$AH$122,,MATCH($C11,Haaziry!$F$122:$AH$122,0)),{"© ","N"}))</f>
        <v>0</v>
      </c>
      <c r="F11" s="77">
        <f>COUNTIFS(Haaziry!$A$2:$A$122,""&amp;$N$1,INDEX(Haaziry!$F$2:$AH$122,,MATCH($C11,Haaziry!$F$122:$AH$122,0)),"S")</f>
        <v>0</v>
      </c>
      <c r="G11" s="77">
        <f>COUNTIFS(Haaziry!$A$2:$A$122,""&amp;$N$1,INDEX(Haaziry!$F$2:$AH$122,,MATCH($C11,Haaziry!$F$122:$AH$122,0)),"L")</f>
        <v>0</v>
      </c>
      <c r="H11" s="78" cm="1">
        <f t="array" ref="H11">SUM(COUNTIFS(Haaziry!$A$2:$A$122,""&amp;$N$1,INDEX(Haaziry!$F$2:$AH$122,,MATCH($C11,Haaziry!$F$122:$AH$122,0)),{"O","R"}))</f>
        <v>0</v>
      </c>
      <c r="I11" s="77">
        <f>COUNTIFS(Haaziry!$A$2:$A$122,""&amp;$N$1,INDEX(Haaziry!$F$2:$AH$122,,MATCH($C11,Haaziry!$F$122:$AH$122,0)),"-")</f>
        <v>0</v>
      </c>
      <c r="J11" s="78">
        <f>COUNTIFS(Haaziry!$A$2:$A$122,""&amp;$N$1,INDEX(Haaziry!$F$2:$AH$122,,MATCH($C11,Haaziry!$F$122:$AH$122,0)),"@")</f>
        <v>0</v>
      </c>
      <c r="K11" s="78">
        <f>COUNTIFS(Haaziry!$A$2:$A$122,""&amp;$N$1,INDEX(Haaziry!$F$2:$AH$122,,MATCH($C11,Haaziry!$F$122:$AH$122,0)),"P")</f>
        <v>1</v>
      </c>
      <c r="L11" s="79">
        <f t="shared" si="1"/>
        <v>1</v>
      </c>
      <c r="M11" s="79">
        <f t="shared" si="2"/>
        <v>1</v>
      </c>
      <c r="P11" s="63" t="s">
        <v>87</v>
      </c>
      <c r="Q11" s="61"/>
      <c r="R11" s="61"/>
      <c r="S11" s="61"/>
      <c r="T11" s="61"/>
      <c r="U11" s="61"/>
    </row>
    <row r="12" spans="1:28" s="66" customFormat="1" ht="45" customHeight="1" x14ac:dyDescent="0.25">
      <c r="A12" s="75">
        <f>_xlfn.AGGREGATE(3, 5, B$6:B11)</f>
        <v>6</v>
      </c>
      <c r="B12" s="98" t="str" cm="1">
        <f t="array" ref="B12">INDEX(Haaziry!F$121:AH$121,ROWS(B$6:B12))</f>
        <v>ބިލެތްދޫ ދާއިރާގެ މެންބަރު އަޙްމަދު އަސްލަމް</v>
      </c>
      <c r="C12" s="76" cm="1">
        <f t="array" ref="C12">INDEX(Haaziry!F$122:AH$122,ROWS(C$6:C12))</f>
        <v>62</v>
      </c>
      <c r="D12" s="76">
        <f t="shared" si="0"/>
        <v>1</v>
      </c>
      <c r="E12" s="76" cm="1">
        <f t="array" ref="E12">SUM(COUNTIFS(Haaziry!$A$2:$A$122,""&amp;$N$1,INDEX(Haaziry!$F$2:$AH$122,,MATCH($C12,Haaziry!$F$122:$AH$122,0)),{"© ","N"}))</f>
        <v>0</v>
      </c>
      <c r="F12" s="77">
        <f>COUNTIFS(Haaziry!$A$2:$A$122,""&amp;$N$1,INDEX(Haaziry!$F$2:$AH$122,,MATCH($C12,Haaziry!$F$122:$AH$122,0)),"S")</f>
        <v>1</v>
      </c>
      <c r="G12" s="77">
        <f>COUNTIFS(Haaziry!$A$2:$A$122,""&amp;$N$1,INDEX(Haaziry!$F$2:$AH$122,,MATCH($C12,Haaziry!$F$122:$AH$122,0)),"L")</f>
        <v>0</v>
      </c>
      <c r="H12" s="78" cm="1">
        <f t="array" ref="H12">SUM(COUNTIFS(Haaziry!$A$2:$A$122,""&amp;$N$1,INDEX(Haaziry!$F$2:$AH$122,,MATCH($C12,Haaziry!$F$122:$AH$122,0)),{"O","R"}))</f>
        <v>0</v>
      </c>
      <c r="I12" s="77">
        <f>COUNTIFS(Haaziry!$A$2:$A$122,""&amp;$N$1,INDEX(Haaziry!$F$2:$AH$122,,MATCH($C12,Haaziry!$F$122:$AH$122,0)),"-")</f>
        <v>0</v>
      </c>
      <c r="J12" s="78">
        <f>COUNTIFS(Haaziry!$A$2:$A$122,""&amp;$N$1,INDEX(Haaziry!$F$2:$AH$122,,MATCH($C12,Haaziry!$F$122:$AH$122,0)),"@")</f>
        <v>0</v>
      </c>
      <c r="K12" s="78">
        <f>COUNTIFS(Haaziry!$A$2:$A$122,""&amp;$N$1,INDEX(Haaziry!$F$2:$AH$122,,MATCH($C12,Haaziry!$F$122:$AH$122,0)),"P")</f>
        <v>0</v>
      </c>
      <c r="L12" s="79">
        <f t="shared" si="1"/>
        <v>1</v>
      </c>
      <c r="M12" s="79">
        <f t="shared" si="2"/>
        <v>0</v>
      </c>
      <c r="P12" s="123" t="s">
        <v>257</v>
      </c>
      <c r="Q12" s="58"/>
      <c r="R12" s="58"/>
      <c r="S12" s="58"/>
      <c r="T12" s="58"/>
      <c r="U12" s="58"/>
    </row>
    <row r="13" spans="1:28" s="66" customFormat="1" ht="45" customHeight="1" x14ac:dyDescent="0.25">
      <c r="A13" s="75">
        <f>_xlfn.AGGREGATE(3, 5, B$6:B12)</f>
        <v>7</v>
      </c>
      <c r="B13" s="98" t="str" cm="1">
        <f t="array" ref="B13">INDEX(Haaziry!F$121:AH$121,ROWS(B$6:B13))</f>
        <v>ނިލަންދޫ ދާއިރާގެ މެންބަރު ފާޠިމަތު ސަޢުދާ</v>
      </c>
      <c r="C13" s="76" cm="1">
        <f t="array" ref="C13">INDEX(Haaziry!F$122:AH$122,ROWS(C$6:C13))</f>
        <v>63</v>
      </c>
      <c r="D13" s="76">
        <f t="shared" si="0"/>
        <v>1</v>
      </c>
      <c r="E13" s="76" cm="1">
        <f t="array" ref="E13">SUM(COUNTIFS(Haaziry!$A$2:$A$122,""&amp;$N$1,INDEX(Haaziry!$F$2:$AH$122,,MATCH($C13,Haaziry!$F$122:$AH$122,0)),{"© ","N"}))</f>
        <v>0</v>
      </c>
      <c r="F13" s="77">
        <f>COUNTIFS(Haaziry!$A$2:$A$122,""&amp;$N$1,INDEX(Haaziry!$F$2:$AH$122,,MATCH($C13,Haaziry!$F$122:$AH$122,0)),"S")</f>
        <v>0</v>
      </c>
      <c r="G13" s="77">
        <f>COUNTIFS(Haaziry!$A$2:$A$122,""&amp;$N$1,INDEX(Haaziry!$F$2:$AH$122,,MATCH($C13,Haaziry!$F$122:$AH$122,0)),"L")</f>
        <v>0</v>
      </c>
      <c r="H13" s="78" cm="1">
        <f t="array" ref="H13">SUM(COUNTIFS(Haaziry!$A$2:$A$122,""&amp;$N$1,INDEX(Haaziry!$F$2:$AH$122,,MATCH($C13,Haaziry!$F$122:$AH$122,0)),{"O","R"}))</f>
        <v>0</v>
      </c>
      <c r="I13" s="77">
        <f>COUNTIFS(Haaziry!$A$2:$A$122,""&amp;$N$1,INDEX(Haaziry!$F$2:$AH$122,,MATCH($C13,Haaziry!$F$122:$AH$122,0)),"-")</f>
        <v>0</v>
      </c>
      <c r="J13" s="78">
        <f>COUNTIFS(Haaziry!$A$2:$A$122,""&amp;$N$1,INDEX(Haaziry!$F$2:$AH$122,,MATCH($C13,Haaziry!$F$122:$AH$122,0)),"@")</f>
        <v>0</v>
      </c>
      <c r="K13" s="78">
        <f>COUNTIFS(Haaziry!$A$2:$A$122,""&amp;$N$1,INDEX(Haaziry!$F$2:$AH$122,,MATCH($C13,Haaziry!$F$122:$AH$122,0)),"P")</f>
        <v>1</v>
      </c>
      <c r="L13" s="79">
        <f t="shared" si="1"/>
        <v>1</v>
      </c>
      <c r="M13" s="79">
        <f t="shared" si="2"/>
        <v>1</v>
      </c>
      <c r="P13" s="124"/>
      <c r="Q13" s="60"/>
      <c r="R13" s="60"/>
      <c r="S13" s="60"/>
      <c r="T13" s="60"/>
      <c r="U13" s="60"/>
    </row>
    <row r="14" spans="1:28" s="66" customFormat="1" ht="46.5" x14ac:dyDescent="0.25">
      <c r="A14" s="75">
        <f>_xlfn.AGGREGATE(3, 5, B$6:B13)</f>
        <v>8</v>
      </c>
      <c r="B14" s="98" t="str" cm="1">
        <f t="array" ref="B14">INDEX(Haaziry!F$121:AH$121,ROWS(B$6:B14))</f>
        <v>ވިލުފުށި ދާއިރާގެ މެންބަރު ޙަސަން ވަޙީދު</v>
      </c>
      <c r="C14" s="76" cm="1">
        <f t="array" ref="C14">INDEX(Haaziry!F$122:AH$122,ROWS(C$6:C14))</f>
        <v>66</v>
      </c>
      <c r="D14" s="76">
        <f t="shared" si="0"/>
        <v>1</v>
      </c>
      <c r="E14" s="76" cm="1">
        <f t="array" ref="E14">SUM(COUNTIFS(Haaziry!$A$2:$A$122,""&amp;$N$1,INDEX(Haaziry!$F$2:$AH$122,,MATCH($C14,Haaziry!$F$122:$AH$122,0)),{"© ","N"}))</f>
        <v>0</v>
      </c>
      <c r="F14" s="77">
        <f>COUNTIFS(Haaziry!$A$2:$A$122,""&amp;$N$1,INDEX(Haaziry!$F$2:$AH$122,,MATCH($C14,Haaziry!$F$122:$AH$122,0)),"S")</f>
        <v>0</v>
      </c>
      <c r="G14" s="77">
        <f>COUNTIFS(Haaziry!$A$2:$A$122,""&amp;$N$1,INDEX(Haaziry!$F$2:$AH$122,,MATCH($C14,Haaziry!$F$122:$AH$122,0)),"L")</f>
        <v>0</v>
      </c>
      <c r="H14" s="78" cm="1">
        <f t="array" ref="H14">SUM(COUNTIFS(Haaziry!$A$2:$A$122,""&amp;$N$1,INDEX(Haaziry!$F$2:$AH$122,,MATCH($C14,Haaziry!$F$122:$AH$122,0)),{"O","R"}))</f>
        <v>0</v>
      </c>
      <c r="I14" s="77">
        <f>COUNTIFS(Haaziry!$A$2:$A$122,""&amp;$N$1,INDEX(Haaziry!$F$2:$AH$122,,MATCH($C14,Haaziry!$F$122:$AH$122,0)),"-")</f>
        <v>0</v>
      </c>
      <c r="J14" s="78">
        <f>COUNTIFS(Haaziry!$A$2:$A$122,""&amp;$N$1,INDEX(Haaziry!$F$2:$AH$122,,MATCH($C14,Haaziry!$F$122:$AH$122,0)),"@")</f>
        <v>0</v>
      </c>
      <c r="K14" s="78">
        <f>COUNTIFS(Haaziry!$A$2:$A$122,""&amp;$N$1,INDEX(Haaziry!$F$2:$AH$122,,MATCH($C14,Haaziry!$F$122:$AH$122,0)),"P")</f>
        <v>1</v>
      </c>
      <c r="L14" s="79">
        <f t="shared" si="1"/>
        <v>1</v>
      </c>
      <c r="M14" s="79">
        <f t="shared" si="2"/>
        <v>1</v>
      </c>
      <c r="P14" s="125" t="s">
        <v>258</v>
      </c>
      <c r="Q14" s="60"/>
      <c r="R14" s="60"/>
      <c r="S14" s="60"/>
      <c r="T14" s="60"/>
      <c r="U14" s="60"/>
    </row>
    <row r="15" spans="1:28" s="66" customFormat="1" ht="45" hidden="1" customHeight="1" x14ac:dyDescent="0.25">
      <c r="A15" s="75">
        <f>_xlfn.AGGREGATE(3, 5, B$6:B14)</f>
        <v>9</v>
      </c>
      <c r="B15" s="98" t="str" cm="1">
        <f t="array" ref="B15">INDEX(Haaziry!F$121:AH$121,ROWS(B$6:B15))</f>
        <v>ގެމަނަފުށި ދާއިރާގެ މެންބަރު އަސަދުﷲ ޝިހާބް</v>
      </c>
      <c r="C15" s="76" cm="1">
        <f t="array" ref="C15">INDEX(Haaziry!F$122:AH$122,ROWS(C$6:C15))</f>
        <v>76</v>
      </c>
      <c r="D15" s="76">
        <f t="shared" si="0"/>
        <v>1</v>
      </c>
      <c r="E15" s="76" cm="1">
        <f t="array" ref="E15">SUM(COUNTIFS(Haaziry!$A$2:$A$122,""&amp;$N$1,INDEX(Haaziry!$F$2:$AH$122,,MATCH($C15,Haaziry!$F$122:$AH$122,0)),{"© ","N"}))</f>
        <v>1</v>
      </c>
      <c r="F15" s="77">
        <f>COUNTIFS(Haaziry!$A$2:$A$122,""&amp;$N$1,INDEX(Haaziry!$F$2:$AH$122,,MATCH($C15,Haaziry!$F$122:$AH$122,0)),"S")</f>
        <v>0</v>
      </c>
      <c r="G15" s="77">
        <f>COUNTIFS(Haaziry!$A$2:$A$122,""&amp;$N$1,INDEX(Haaziry!$F$2:$AH$122,,MATCH($C15,Haaziry!$F$122:$AH$122,0)),"L")</f>
        <v>0</v>
      </c>
      <c r="H15" s="78" cm="1">
        <f t="array" ref="H15">SUM(COUNTIFS(Haaziry!$A$2:$A$122,""&amp;$N$1,INDEX(Haaziry!$F$2:$AH$122,,MATCH($C15,Haaziry!$F$122:$AH$122,0)),{"O","R"}))</f>
        <v>0</v>
      </c>
      <c r="I15" s="77">
        <f>COUNTIFS(Haaziry!$A$2:$A$122,""&amp;$N$1,INDEX(Haaziry!$F$2:$AH$122,,MATCH($C15,Haaziry!$F$122:$AH$122,0)),"-")</f>
        <v>0</v>
      </c>
      <c r="J15" s="78">
        <f>COUNTIFS(Haaziry!$A$2:$A$122,""&amp;$N$1,INDEX(Haaziry!$F$2:$AH$122,,MATCH($C15,Haaziry!$F$122:$AH$122,0)),"@")</f>
        <v>0</v>
      </c>
      <c r="K15" s="78">
        <f>COUNTIFS(Haaziry!$A$2:$A$122,""&amp;$N$1,INDEX(Haaziry!$F$2:$AH$122,,MATCH($C15,Haaziry!$F$122:$AH$122,0)),"P")</f>
        <v>0</v>
      </c>
      <c r="L15" s="79">
        <f t="shared" si="1"/>
        <v>0</v>
      </c>
      <c r="M15" s="79">
        <f t="shared" si="2"/>
        <v>0</v>
      </c>
    </row>
    <row r="16" spans="1:28" s="67" customFormat="1" ht="45" customHeight="1" x14ac:dyDescent="0.25">
      <c r="A16" s="75">
        <f>_xlfn.AGGREGATE(3, 5, B$6:B15)</f>
        <v>9</v>
      </c>
      <c r="B16" s="98" t="str" cm="1">
        <f t="array" ref="B16">INDEX(Haaziry!F$121:AH$121,ROWS(B$6:B16))</f>
        <v xml:space="preserve">ކޮލަމާފުށި ދާއިރާގެ މެންބަރު އިބްރާހީމްދީދީ </v>
      </c>
      <c r="C16" s="76" cm="1">
        <f t="array" ref="C16">INDEX(Haaziry!F$122:AH$122,ROWS(C$6:C16))</f>
        <v>77</v>
      </c>
      <c r="D16" s="76">
        <f t="shared" si="0"/>
        <v>1</v>
      </c>
      <c r="E16" s="76" cm="1">
        <f t="array" ref="E16">SUM(COUNTIFS(Haaziry!$A$2:$A$122,""&amp;$N$1,INDEX(Haaziry!$F$2:$AH$122,,MATCH($C16,Haaziry!$F$122:$AH$122,0)),{"© ","N"}))</f>
        <v>0</v>
      </c>
      <c r="F16" s="77">
        <f>COUNTIFS(Haaziry!$A$2:$A$122,""&amp;$N$1,INDEX(Haaziry!$F$2:$AH$122,,MATCH($C16,Haaziry!$F$122:$AH$122,0)),"S")</f>
        <v>0</v>
      </c>
      <c r="G16" s="77">
        <f>COUNTIFS(Haaziry!$A$2:$A$122,""&amp;$N$1,INDEX(Haaziry!$F$2:$AH$122,,MATCH($C16,Haaziry!$F$122:$AH$122,0)),"L")</f>
        <v>0</v>
      </c>
      <c r="H16" s="78" cm="1">
        <f t="array" ref="H16">SUM(COUNTIFS(Haaziry!$A$2:$A$122,""&amp;$N$1,INDEX(Haaziry!$F$2:$AH$122,,MATCH($C16,Haaziry!$F$122:$AH$122,0)),{"O","R"}))</f>
        <v>0</v>
      </c>
      <c r="I16" s="77">
        <f>COUNTIFS(Haaziry!$A$2:$A$122,""&amp;$N$1,INDEX(Haaziry!$F$2:$AH$122,,MATCH($C16,Haaziry!$F$122:$AH$122,0)),"-")</f>
        <v>0</v>
      </c>
      <c r="J16" s="78">
        <f>COUNTIFS(Haaziry!$A$2:$A$122,""&amp;$N$1,INDEX(Haaziry!$F$2:$AH$122,,MATCH($C16,Haaziry!$F$122:$AH$122,0)),"@")</f>
        <v>0</v>
      </c>
      <c r="K16" s="78">
        <f>COUNTIFS(Haaziry!$A$2:$A$122,""&amp;$N$1,INDEX(Haaziry!$F$2:$AH$122,,MATCH($C16,Haaziry!$F$122:$AH$122,0)),"P")</f>
        <v>1</v>
      </c>
      <c r="L16" s="79">
        <f t="shared" si="1"/>
        <v>1</v>
      </c>
      <c r="M16" s="79">
        <f t="shared" si="2"/>
        <v>1</v>
      </c>
      <c r="AB16" s="67" t="s">
        <v>247</v>
      </c>
    </row>
    <row r="17" spans="1:26" s="67" customFormat="1" ht="45" customHeight="1" x14ac:dyDescent="0.25">
      <c r="A17" s="75">
        <f>_xlfn.AGGREGATE(3, 5, B$6:B16)</f>
        <v>10</v>
      </c>
      <c r="B17" s="98" t="str" cm="1">
        <f t="array" ref="B17">INDEX(Haaziry!F$121:AH$121,ROWS(B$6:B17))</f>
        <v>ހިތަދޫ އުތުރު ދާއިރާގެ މެންބަރު ޢަބްދުﷲ ޞާދިޤު</v>
      </c>
      <c r="C17" s="76" cm="1">
        <f t="array" ref="C17">INDEX(Haaziry!F$122:AH$122,ROWS(C$6:C17))</f>
        <v>90</v>
      </c>
      <c r="D17" s="76">
        <f t="shared" si="0"/>
        <v>1</v>
      </c>
      <c r="E17" s="76" cm="1">
        <f t="array" ref="E17">SUM(COUNTIFS(Haaziry!$A$2:$A$122,""&amp;$N$1,INDEX(Haaziry!$F$2:$AH$122,,MATCH($C17,Haaziry!$F$122:$AH$122,0)),{"© ","N"}))</f>
        <v>0</v>
      </c>
      <c r="F17" s="77">
        <f>COUNTIFS(Haaziry!$A$2:$A$122,""&amp;$N$1,INDEX(Haaziry!$F$2:$AH$122,,MATCH($C17,Haaziry!$F$122:$AH$122,0)),"S")</f>
        <v>0</v>
      </c>
      <c r="G17" s="77">
        <f>COUNTIFS(Haaziry!$A$2:$A$122,""&amp;$N$1,INDEX(Haaziry!$F$2:$AH$122,,MATCH($C17,Haaziry!$F$122:$AH$122,0)),"L")</f>
        <v>0</v>
      </c>
      <c r="H17" s="78" cm="1">
        <f t="array" ref="H17">SUM(COUNTIFS(Haaziry!$A$2:$A$122,""&amp;$N$1,INDEX(Haaziry!$F$2:$AH$122,,MATCH($C17,Haaziry!$F$122:$AH$122,0)),{"O","R"}))</f>
        <v>0</v>
      </c>
      <c r="I17" s="77">
        <f>COUNTIFS(Haaziry!$A$2:$A$122,""&amp;$N$1,INDEX(Haaziry!$F$2:$AH$122,,MATCH($C17,Haaziry!$F$122:$AH$122,0)),"-")</f>
        <v>0</v>
      </c>
      <c r="J17" s="78">
        <f>COUNTIFS(Haaziry!$A$2:$A$122,""&amp;$N$1,INDEX(Haaziry!$F$2:$AH$122,,MATCH($C17,Haaziry!$F$122:$AH$122,0)),"@")</f>
        <v>0</v>
      </c>
      <c r="K17" s="78">
        <f>COUNTIFS(Haaziry!$A$2:$A$122,""&amp;$N$1,INDEX(Haaziry!$F$2:$AH$122,,MATCH($C17,Haaziry!$F$122:$AH$122,0)),"P")</f>
        <v>1</v>
      </c>
      <c r="L17" s="79">
        <f t="shared" si="1"/>
        <v>1</v>
      </c>
      <c r="M17" s="79">
        <f t="shared" si="2"/>
        <v>1</v>
      </c>
    </row>
    <row r="18" spans="1:26" s="67" customFormat="1" ht="45" customHeight="1" x14ac:dyDescent="0.25">
      <c r="A18" s="75">
        <f>_xlfn.AGGREGATE(3, 5, B$6:B17)</f>
        <v>11</v>
      </c>
      <c r="B18" s="98" t="str" cm="1">
        <f t="array" ref="B18">INDEX(Haaziry!F$121:AH$121,ROWS(B$6:B18))</f>
        <v xml:space="preserve">އައްޑޫމީދޫ ދާއިރާގެ މެންބަރު ޢަބްދުއްރަޙްމާން </v>
      </c>
      <c r="C18" s="76" cm="1">
        <f t="array" ref="C18">INDEX(Haaziry!F$122:AH$122,ROWS(C$6:C18))</f>
        <v>93</v>
      </c>
      <c r="D18" s="76">
        <f t="shared" si="0"/>
        <v>1</v>
      </c>
      <c r="E18" s="76" cm="1">
        <f t="array" ref="E18">SUM(COUNTIFS(Haaziry!$A$2:$A$122,""&amp;$N$1,INDEX(Haaziry!$F$2:$AH$122,,MATCH($C18,Haaziry!$F$122:$AH$122,0)),{"© ","N"}))</f>
        <v>0</v>
      </c>
      <c r="F18" s="77">
        <f>COUNTIFS(Haaziry!$A$2:$A$122,""&amp;$N$1,INDEX(Haaziry!$F$2:$AH$122,,MATCH($C18,Haaziry!$F$122:$AH$122,0)),"S")</f>
        <v>0</v>
      </c>
      <c r="G18" s="77">
        <f>COUNTIFS(Haaziry!$A$2:$A$122,""&amp;$N$1,INDEX(Haaziry!$F$2:$AH$122,,MATCH($C18,Haaziry!$F$122:$AH$122,0)),"L")</f>
        <v>0</v>
      </c>
      <c r="H18" s="78" cm="1">
        <f t="array" ref="H18">SUM(COUNTIFS(Haaziry!$A$2:$A$122,""&amp;$N$1,INDEX(Haaziry!$F$2:$AH$122,,MATCH($C18,Haaziry!$F$122:$AH$122,0)),{"O","R"}))</f>
        <v>0</v>
      </c>
      <c r="I18" s="77">
        <f>COUNTIFS(Haaziry!$A$2:$A$122,""&amp;$N$1,INDEX(Haaziry!$F$2:$AH$122,,MATCH($C18,Haaziry!$F$122:$AH$122,0)),"-")</f>
        <v>0</v>
      </c>
      <c r="J18" s="78">
        <f>COUNTIFS(Haaziry!$A$2:$A$122,""&amp;$N$1,INDEX(Haaziry!$F$2:$AH$122,,MATCH($C18,Haaziry!$F$122:$AH$122,0)),"@")</f>
        <v>0</v>
      </c>
      <c r="K18" s="78">
        <f>COUNTIFS(Haaziry!$A$2:$A$122,""&amp;$N$1,INDEX(Haaziry!$F$2:$AH$122,,MATCH($C18,Haaziry!$F$122:$AH$122,0)),"P")</f>
        <v>1</v>
      </c>
      <c r="L18" s="79">
        <f t="shared" si="1"/>
        <v>1</v>
      </c>
      <c r="M18" s="79">
        <f t="shared" si="2"/>
        <v>1</v>
      </c>
    </row>
    <row r="19" spans="1:26" s="67" customFormat="1" ht="45" hidden="1" customHeight="1" x14ac:dyDescent="0.25">
      <c r="A19" s="75">
        <f>_xlfn.AGGREGATE(3, 5, B$6:B18)</f>
        <v>12</v>
      </c>
      <c r="B19" s="98" t="str" cm="1">
        <f t="array" ref="B19">INDEX(Haaziry!F$121:AH$121,ROWS(B$6:B19))</f>
        <v>ކެންދޫ ދާއިރާގެ މެންބަރު މަޢުރޫފް ޛާކިރު</v>
      </c>
      <c r="C19" s="76" cm="1">
        <f t="array" ref="C19">INDEX(Haaziry!F$122:AH$122,ROWS(C$6:C19))</f>
        <v>44</v>
      </c>
      <c r="D19" s="76"/>
      <c r="E19" s="76" cm="1">
        <f t="array" ref="E19">SUM(COUNTIFS(Haaziry!$A$2:$A$122,""&amp;$N$1,INDEX(Haaziry!$F$2:$AH$122,,MATCH($C19,Haaziry!$F$122:$AH$122,0)),{"© ","N"}))</f>
        <v>1</v>
      </c>
      <c r="F19" s="77">
        <f>COUNTIFS(Haaziry!$A$2:$A$122,""&amp;$N$1,INDEX(Haaziry!$F$2:$AH$122,,MATCH($C19,Haaziry!$F$122:$AH$122,0)),"S")</f>
        <v>0</v>
      </c>
      <c r="G19" s="77">
        <f>COUNTIFS(Haaziry!$A$2:$A$122,""&amp;$N$1,INDEX(Haaziry!$F$2:$AH$122,,MATCH($C19,Haaziry!$F$122:$AH$122,0)),"L")</f>
        <v>0</v>
      </c>
      <c r="H19" s="78" cm="1">
        <f t="array" ref="H19">SUM(COUNTIFS(Haaziry!$A$2:$A$122,""&amp;$N$1,INDEX(Haaziry!$F$2:$AH$122,,MATCH($C19,Haaziry!$F$122:$AH$122,0)),{"O","R"}))</f>
        <v>0</v>
      </c>
      <c r="I19" s="77">
        <f>COUNTIFS(Haaziry!$A$2:$A$122,""&amp;$N$1,INDEX(Haaziry!$F$2:$AH$122,,MATCH($C19,Haaziry!$F$122:$AH$122,0)),"-")</f>
        <v>0</v>
      </c>
      <c r="J19" s="78">
        <f>COUNTIFS(Haaziry!$A$2:$A$122,""&amp;$N$1,INDEX(Haaziry!$F$2:$AH$122,,MATCH($C19,Haaziry!$F$122:$AH$122,0)),"@")</f>
        <v>0</v>
      </c>
      <c r="K19" s="78">
        <f>COUNTIFS(Haaziry!$A$2:$A$122,""&amp;$N$1,INDEX(Haaziry!$F$2:$AH$122,,MATCH($C19,Haaziry!$F$122:$AH$122,0)),"P")</f>
        <v>0</v>
      </c>
      <c r="L19" s="79"/>
      <c r="M19" s="79"/>
      <c r="Z19" s="67" t="s">
        <v>88</v>
      </c>
    </row>
    <row r="20" spans="1:26" s="67" customFormat="1" ht="45" hidden="1" customHeight="1" x14ac:dyDescent="0.25">
      <c r="A20" s="75">
        <f>_xlfn.AGGREGATE(3, 5, B$6:B19)</f>
        <v>12</v>
      </c>
      <c r="B20" s="98" cm="1">
        <f t="array" ref="B20">INDEX(Haaziry!F$121:AH$121,ROWS(B$6:B20))</f>
        <v>0</v>
      </c>
      <c r="C20" s="76" cm="1">
        <f t="array" ref="C20">INDEX(Haaziry!F$122:AH$122,ROWS(C$6:C20))</f>
        <v>0</v>
      </c>
      <c r="D20" s="76"/>
      <c r="E20" s="76" t="e" cm="1">
        <f t="array" ref="E20">SUM(COUNTIFS(Haaziry!$A$2:$A$122,""&amp;$N$1,INDEX(Haaziry!$F$2:$AH$122,,MATCH($C20,Haaziry!$F$122:$AH$122,0)),{"© ","N"}))</f>
        <v>#N/A</v>
      </c>
      <c r="F20" s="77" t="e">
        <f>COUNTIFS(Haaziry!$A$2:$A$122,""&amp;$N$1,INDEX(Haaziry!$F$2:$AH$122,,MATCH($C20,Haaziry!$F$122:$AH$122,0)),"S")</f>
        <v>#N/A</v>
      </c>
      <c r="G20" s="77" t="e">
        <f>COUNTIFS(Haaziry!$A$2:$A$122,""&amp;$N$1,INDEX(Haaziry!$F$2:$AH$122,,MATCH($C20,Haaziry!$F$122:$AH$122,0)),"L")</f>
        <v>#N/A</v>
      </c>
      <c r="H20" s="78" t="e" cm="1">
        <f t="array" ref="H20">SUM(COUNTIFS(Haaziry!$A$2:$A$122,""&amp;$N$1,INDEX(Haaziry!$F$2:$AH$122,,MATCH($C20,Haaziry!$F$122:$AH$122,0)),{"O","R"}))</f>
        <v>#N/A</v>
      </c>
      <c r="I20" s="77" t="e">
        <f>COUNTIFS(Haaziry!$A$2:$A$122,""&amp;$N$1,INDEX(Haaziry!$F$2:$AH$122,,MATCH($C20,Haaziry!$F$122:$AH$122,0)),"-")</f>
        <v>#N/A</v>
      </c>
      <c r="J20" s="78" t="e">
        <f>COUNTIFS(Haaziry!$A$2:$A$122,""&amp;$N$1,INDEX(Haaziry!$F$2:$AH$122,,MATCH($C20,Haaziry!$F$122:$AH$122,0)),"@")</f>
        <v>#N/A</v>
      </c>
      <c r="K20" s="78" t="e">
        <f>COUNTIFS(Haaziry!$A$2:$A$122,""&amp;$N$1,INDEX(Haaziry!$F$2:$AH$122,,MATCH($C20,Haaziry!$F$122:$AH$122,0)),"P")</f>
        <v>#N/A</v>
      </c>
      <c r="L20" s="79"/>
      <c r="M20" s="79"/>
    </row>
    <row r="21" spans="1:26" s="67" customFormat="1" ht="45" hidden="1" customHeight="1" x14ac:dyDescent="0.25">
      <c r="A21" s="75">
        <f>_xlfn.AGGREGATE(3, 5, B$6:B20)</f>
        <v>12</v>
      </c>
      <c r="B21" s="98" cm="1">
        <f t="array" ref="B21">INDEX(Haaziry!F$121:AH$121,ROWS(B$6:B21))</f>
        <v>0</v>
      </c>
      <c r="C21" s="76" cm="1">
        <f t="array" ref="C21">INDEX(Haaziry!F$122:AH$122,ROWS(C$6:C21))</f>
        <v>0</v>
      </c>
      <c r="D21" s="76"/>
      <c r="E21" s="76" t="e" cm="1">
        <f t="array" ref="E21">SUM(COUNTIFS(Haaziry!$A$2:$A$122,""&amp;$N$1,INDEX(Haaziry!$F$2:$AH$122,,MATCH($C21,Haaziry!$F$122:$AH$122,0)),{"© ","N"}))</f>
        <v>#N/A</v>
      </c>
      <c r="F21" s="77" t="e">
        <f>COUNTIFS(Haaziry!$A$2:$A$122,""&amp;$N$1,INDEX(Haaziry!$F$2:$AH$122,,MATCH($C21,Haaziry!$F$122:$AH$122,0)),"S")</f>
        <v>#N/A</v>
      </c>
      <c r="G21" s="77" t="e">
        <f>COUNTIFS(Haaziry!$A$2:$A$122,""&amp;$N$1,INDEX(Haaziry!$F$2:$AH$122,,MATCH($C21,Haaziry!$F$122:$AH$122,0)),"L")</f>
        <v>#N/A</v>
      </c>
      <c r="H21" s="78" t="e" cm="1">
        <f t="array" ref="H21">SUM(COUNTIFS(Haaziry!$A$2:$A$122,""&amp;$N$1,INDEX(Haaziry!$F$2:$AH$122,,MATCH($C21,Haaziry!$F$122:$AH$122,0)),{"O","R"}))</f>
        <v>#N/A</v>
      </c>
      <c r="I21" s="77" t="e">
        <f>COUNTIFS(Haaziry!$A$2:$A$122,""&amp;$N$1,INDEX(Haaziry!$F$2:$AH$122,,MATCH($C21,Haaziry!$F$122:$AH$122,0)),"-")</f>
        <v>#N/A</v>
      </c>
      <c r="J21" s="78" t="e">
        <f>COUNTIFS(Haaziry!$A$2:$A$122,""&amp;$N$1,INDEX(Haaziry!$F$2:$AH$122,,MATCH($C21,Haaziry!$F$122:$AH$122,0)),"@")</f>
        <v>#N/A</v>
      </c>
      <c r="K21" s="78" t="e">
        <f>COUNTIFS(Haaziry!$A$2:$A$122,""&amp;$N$1,INDEX(Haaziry!$F$2:$AH$122,,MATCH($C21,Haaziry!$F$122:$AH$122,0)),"P")</f>
        <v>#N/A</v>
      </c>
      <c r="L21" s="79"/>
      <c r="M21" s="79"/>
    </row>
    <row r="22" spans="1:26" s="67" customFormat="1" ht="45" hidden="1" customHeight="1" x14ac:dyDescent="0.25">
      <c r="A22" s="75">
        <f>_xlfn.AGGREGATE(3, 5, B$6:B21)</f>
        <v>12</v>
      </c>
      <c r="B22" s="98" cm="1">
        <f t="array" ref="B22">INDEX(Haaziry!F$121:AH$121,ROWS(B$6:B22))</f>
        <v>0</v>
      </c>
      <c r="C22" s="76" cm="1">
        <f t="array" ref="C22">INDEX(Haaziry!F$122:AH$122,ROWS(C$6:C22))</f>
        <v>0</v>
      </c>
      <c r="D22" s="76"/>
      <c r="E22" s="76" t="e" cm="1">
        <f t="array" ref="E22">SUM(COUNTIFS(Haaziry!$A$2:$A$122,""&amp;$N$1,INDEX(Haaziry!$F$2:$AH$122,,MATCH($C22,Haaziry!$F$122:$AH$122,0)),{"© ","N"}))</f>
        <v>#N/A</v>
      </c>
      <c r="F22" s="77" t="e">
        <f>COUNTIFS(Haaziry!$A$2:$A$122,""&amp;$N$1,INDEX(Haaziry!$F$2:$AH$122,,MATCH($C22,Haaziry!$F$122:$AH$122,0)),"S")</f>
        <v>#N/A</v>
      </c>
      <c r="G22" s="77" t="e">
        <f>COUNTIFS(Haaziry!$A$2:$A$122,""&amp;$N$1,INDEX(Haaziry!$F$2:$AH$122,,MATCH($C22,Haaziry!$F$122:$AH$122,0)),"L")</f>
        <v>#N/A</v>
      </c>
      <c r="H22" s="78" t="e" cm="1">
        <f t="array" ref="H22">SUM(COUNTIFS(Haaziry!$A$2:$A$122,""&amp;$N$1,INDEX(Haaziry!$F$2:$AH$122,,MATCH($C22,Haaziry!$F$122:$AH$122,0)),{"O","R"}))</f>
        <v>#N/A</v>
      </c>
      <c r="I22" s="77" t="e">
        <f>COUNTIFS(Haaziry!$A$2:$A$122,""&amp;$N$1,INDEX(Haaziry!$F$2:$AH$122,,MATCH($C22,Haaziry!$F$122:$AH$122,0)),"-")</f>
        <v>#N/A</v>
      </c>
      <c r="J22" s="78" t="e">
        <f>COUNTIFS(Haaziry!$A$2:$A$122,""&amp;$N$1,INDEX(Haaziry!$F$2:$AH$122,,MATCH($C22,Haaziry!$F$122:$AH$122,0)),"@")</f>
        <v>#N/A</v>
      </c>
      <c r="K22" s="78" t="e">
        <f>COUNTIFS(Haaziry!$A$2:$A$122,""&amp;$N$1,INDEX(Haaziry!$F$2:$AH$122,,MATCH($C22,Haaziry!$F$122:$AH$122,0)),"P")</f>
        <v>#N/A</v>
      </c>
      <c r="L22" s="79"/>
      <c r="M22" s="79"/>
    </row>
    <row r="23" spans="1:26" s="67" customFormat="1" ht="45" hidden="1" customHeight="1" x14ac:dyDescent="0.25">
      <c r="A23" s="75">
        <f>_xlfn.AGGREGATE(3, 5, B$6:B22)</f>
        <v>12</v>
      </c>
      <c r="B23" s="98" cm="1">
        <f t="array" ref="B23">INDEX(Haaziry!F$121:AH$121,ROWS(B$6:B23))</f>
        <v>0</v>
      </c>
      <c r="C23" s="76" cm="1">
        <f t="array" ref="C23">INDEX(Haaziry!F$122:AH$122,ROWS(C$6:C23))</f>
        <v>0</v>
      </c>
      <c r="D23" s="76"/>
      <c r="E23" s="76" t="e" cm="1">
        <f t="array" ref="E23">SUM(COUNTIFS(Haaziry!$A$2:$A$122,""&amp;$N$1,INDEX(Haaziry!$F$2:$AH$122,,MATCH($C23,Haaziry!$F$122:$AH$122,0)),{"© ","N"}))</f>
        <v>#N/A</v>
      </c>
      <c r="F23" s="77" t="e">
        <f>COUNTIFS(Haaziry!$A$2:$A$122,""&amp;$N$1,INDEX(Haaziry!$F$2:$AH$122,,MATCH($C23,Haaziry!$F$122:$AH$122,0)),"S")</f>
        <v>#N/A</v>
      </c>
      <c r="G23" s="77" t="e">
        <f>COUNTIFS(Haaziry!$A$2:$A$122,""&amp;$N$1,INDEX(Haaziry!$F$2:$AH$122,,MATCH($C23,Haaziry!$F$122:$AH$122,0)),"L")</f>
        <v>#N/A</v>
      </c>
      <c r="H23" s="78" t="e" cm="1">
        <f t="array" ref="H23">SUM(COUNTIFS(Haaziry!$A$2:$A$122,""&amp;$N$1,INDEX(Haaziry!$F$2:$AH$122,,MATCH($C23,Haaziry!$F$122:$AH$122,0)),{"O","R"}))</f>
        <v>#N/A</v>
      </c>
      <c r="I23" s="77" t="e">
        <f>COUNTIFS(Haaziry!$A$2:$A$122,""&amp;$N$1,INDEX(Haaziry!$F$2:$AH$122,,MATCH($C23,Haaziry!$F$122:$AH$122,0)),"-")</f>
        <v>#N/A</v>
      </c>
      <c r="J23" s="78" t="e">
        <f>COUNTIFS(Haaziry!$A$2:$A$122,""&amp;$N$1,INDEX(Haaziry!$F$2:$AH$122,,MATCH($C23,Haaziry!$F$122:$AH$122,0)),"@")</f>
        <v>#N/A</v>
      </c>
      <c r="K23" s="78" t="e">
        <f>COUNTIFS(Haaziry!$A$2:$A$122,""&amp;$N$1,INDEX(Haaziry!$F$2:$AH$122,,MATCH($C23,Haaziry!$F$122:$AH$122,0)),"P")</f>
        <v>#N/A</v>
      </c>
      <c r="L23" s="79"/>
      <c r="M23" s="79"/>
    </row>
    <row r="24" spans="1:26" s="67" customFormat="1" ht="45" hidden="1" customHeight="1" x14ac:dyDescent="0.25">
      <c r="A24" s="75">
        <f>_xlfn.AGGREGATE(3, 5, B$6:B23)</f>
        <v>12</v>
      </c>
      <c r="B24" s="98" cm="1">
        <f t="array" ref="B24">INDEX(Haaziry!F$121:AH$121,ROWS(B$6:B24))</f>
        <v>0</v>
      </c>
      <c r="C24" s="76" cm="1">
        <f t="array" ref="C24">INDEX(Haaziry!F$122:AH$122,ROWS(C$6:C24))</f>
        <v>0</v>
      </c>
      <c r="D24" s="76"/>
      <c r="E24" s="76" t="e" cm="1">
        <f t="array" ref="E24">SUM(COUNTIFS(Haaziry!$A$2:$A$122,""&amp;$N$1,INDEX(Haaziry!$F$2:$AH$122,,MATCH($C24,Haaziry!$F$122:$AH$122,0)),{"© ","N"}))</f>
        <v>#N/A</v>
      </c>
      <c r="F24" s="77" t="e">
        <f>COUNTIFS(Haaziry!$A$2:$A$122,""&amp;$N$1,INDEX(Haaziry!$F$2:$AH$122,,MATCH($C24,Haaziry!$F$122:$AH$122,0)),"S")</f>
        <v>#N/A</v>
      </c>
      <c r="G24" s="77" t="e">
        <f>COUNTIFS(Haaziry!$A$2:$A$122,""&amp;$N$1,INDEX(Haaziry!$F$2:$AH$122,,MATCH($C24,Haaziry!$F$122:$AH$122,0)),"L")</f>
        <v>#N/A</v>
      </c>
      <c r="H24" s="78" t="e" cm="1">
        <f t="array" ref="H24">SUM(COUNTIFS(Haaziry!$A$2:$A$122,""&amp;$N$1,INDEX(Haaziry!$F$2:$AH$122,,MATCH($C24,Haaziry!$F$122:$AH$122,0)),{"O","R"}))</f>
        <v>#N/A</v>
      </c>
      <c r="I24" s="77" t="e">
        <f>COUNTIFS(Haaziry!$A$2:$A$122,""&amp;$N$1,INDEX(Haaziry!$F$2:$AH$122,,MATCH($C24,Haaziry!$F$122:$AH$122,0)),"-")</f>
        <v>#N/A</v>
      </c>
      <c r="J24" s="78" t="e">
        <f>COUNTIFS(Haaziry!$A$2:$A$122,""&amp;$N$1,INDEX(Haaziry!$F$2:$AH$122,,MATCH($C24,Haaziry!$F$122:$AH$122,0)),"@")</f>
        <v>#N/A</v>
      </c>
      <c r="K24" s="78" t="e">
        <f>COUNTIFS(Haaziry!$A$2:$A$122,""&amp;$N$1,INDEX(Haaziry!$F$2:$AH$122,,MATCH($C24,Haaziry!$F$122:$AH$122,0)),"P")</f>
        <v>#N/A</v>
      </c>
      <c r="L24" s="79"/>
      <c r="M24" s="79"/>
    </row>
    <row r="25" spans="1:26" s="67" customFormat="1" ht="45" hidden="1" customHeight="1" x14ac:dyDescent="0.25">
      <c r="A25" s="75">
        <f>_xlfn.AGGREGATE(3, 5, B$6:B24)</f>
        <v>12</v>
      </c>
      <c r="B25" s="98" cm="1">
        <f t="array" ref="B25">INDEX(Haaziry!F$121:AH$121,ROWS(B$6:B25))</f>
        <v>0</v>
      </c>
      <c r="C25" s="76" cm="1">
        <f t="array" ref="C25">INDEX(Haaziry!F$122:AH$122,ROWS(C$6:C25))</f>
        <v>0</v>
      </c>
      <c r="D25" s="76"/>
      <c r="E25" s="76" t="e" cm="1">
        <f t="array" ref="E25">SUM(COUNTIFS(Haaziry!$A$2:$A$122,""&amp;$N$1,INDEX(Haaziry!$F$2:$AH$122,,MATCH($C25,Haaziry!$F$122:$AH$122,0)),{"© ","N"}))</f>
        <v>#N/A</v>
      </c>
      <c r="F25" s="77" t="e">
        <f>COUNTIFS(Haaziry!$A$2:$A$122,""&amp;$N$1,INDEX(Haaziry!$F$2:$AH$122,,MATCH($C25,Haaziry!$F$122:$AH$122,0)),"S")</f>
        <v>#N/A</v>
      </c>
      <c r="G25" s="77" t="e">
        <f>COUNTIFS(Haaziry!$A$2:$A$122,""&amp;$N$1,INDEX(Haaziry!$F$2:$AH$122,,MATCH($C25,Haaziry!$F$122:$AH$122,0)),"L")</f>
        <v>#N/A</v>
      </c>
      <c r="H25" s="78" t="e" cm="1">
        <f t="array" ref="H25">SUM(COUNTIFS(Haaziry!$A$2:$A$122,""&amp;$N$1,INDEX(Haaziry!$F$2:$AH$122,,MATCH($C25,Haaziry!$F$122:$AH$122,0)),{"O","R"}))</f>
        <v>#N/A</v>
      </c>
      <c r="I25" s="77" t="e">
        <f>COUNTIFS(Haaziry!$A$2:$A$122,""&amp;$N$1,INDEX(Haaziry!$F$2:$AH$122,,MATCH($C25,Haaziry!$F$122:$AH$122,0)),"-")</f>
        <v>#N/A</v>
      </c>
      <c r="J25" s="78" t="e">
        <f>COUNTIFS(Haaziry!$A$2:$A$122,""&amp;$N$1,INDEX(Haaziry!$F$2:$AH$122,,MATCH($C25,Haaziry!$F$122:$AH$122,0)),"@")</f>
        <v>#N/A</v>
      </c>
      <c r="K25" s="78" t="e">
        <f>COUNTIFS(Haaziry!$A$2:$A$122,""&amp;$N$1,INDEX(Haaziry!$F$2:$AH$122,,MATCH($C25,Haaziry!$F$122:$AH$122,0)),"P")</f>
        <v>#N/A</v>
      </c>
      <c r="L25" s="79"/>
      <c r="M25" s="79"/>
    </row>
    <row r="26" spans="1:26" s="67" customFormat="1" ht="45" hidden="1" customHeight="1" x14ac:dyDescent="0.25">
      <c r="A26" s="75">
        <f>_xlfn.AGGREGATE(3, 5, B$6:B25)</f>
        <v>12</v>
      </c>
      <c r="B26" s="98" cm="1">
        <f t="array" ref="B26">INDEX(Haaziry!F$121:AH$121,ROWS(B$6:B26))</f>
        <v>0</v>
      </c>
      <c r="C26" s="76" cm="1">
        <f t="array" ref="C26">INDEX(Haaziry!F$122:AH$122,ROWS(C$6:C26))</f>
        <v>0</v>
      </c>
      <c r="D26" s="76"/>
      <c r="E26" s="76" t="e" cm="1">
        <f t="array" ref="E26">SUM(COUNTIFS(Haaziry!$A$2:$A$122,""&amp;$N$1,INDEX(Haaziry!$F$2:$AH$122,,MATCH($C26,Haaziry!$F$122:$AH$122,0)),{"© ","N"}))</f>
        <v>#N/A</v>
      </c>
      <c r="F26" s="77" t="e">
        <f>COUNTIFS(Haaziry!$A$2:$A$122,""&amp;$N$1,INDEX(Haaziry!$F$2:$AH$122,,MATCH($C26,Haaziry!$F$122:$AH$122,0)),"S")</f>
        <v>#N/A</v>
      </c>
      <c r="G26" s="77" t="e">
        <f>COUNTIFS(Haaziry!$A$2:$A$122,""&amp;$N$1,INDEX(Haaziry!$F$2:$AH$122,,MATCH($C26,Haaziry!$F$122:$AH$122,0)),"L")</f>
        <v>#N/A</v>
      </c>
      <c r="H26" s="78" t="e" cm="1">
        <f t="array" ref="H26">SUM(COUNTIFS(Haaziry!$A$2:$A$122,""&amp;$N$1,INDEX(Haaziry!$F$2:$AH$122,,MATCH($C26,Haaziry!$F$122:$AH$122,0)),{"O","R"}))</f>
        <v>#N/A</v>
      </c>
      <c r="I26" s="77" t="e">
        <f>COUNTIFS(Haaziry!$A$2:$A$122,""&amp;$N$1,INDEX(Haaziry!$F$2:$AH$122,,MATCH($C26,Haaziry!$F$122:$AH$122,0)),"-")</f>
        <v>#N/A</v>
      </c>
      <c r="J26" s="78" t="e">
        <f>COUNTIFS(Haaziry!$A$2:$A$122,""&amp;$N$1,INDEX(Haaziry!$F$2:$AH$122,,MATCH($C26,Haaziry!$F$122:$AH$122,0)),"@")</f>
        <v>#N/A</v>
      </c>
      <c r="K26" s="78" t="e">
        <f>COUNTIFS(Haaziry!$A$2:$A$122,""&amp;$N$1,INDEX(Haaziry!$F$2:$AH$122,,MATCH($C26,Haaziry!$F$122:$AH$122,0)),"P")</f>
        <v>#N/A</v>
      </c>
      <c r="L26" s="79"/>
      <c r="M26" s="79"/>
    </row>
    <row r="27" spans="1:26" s="67" customFormat="1" ht="45" hidden="1" customHeight="1" x14ac:dyDescent="0.25">
      <c r="A27" s="75">
        <f>_xlfn.AGGREGATE(3, 5, B$6:B26)</f>
        <v>12</v>
      </c>
      <c r="B27" s="98" cm="1">
        <f t="array" ref="B27">INDEX(Haaziry!F$121:AH$121,ROWS(B$6:B27))</f>
        <v>0</v>
      </c>
      <c r="C27" s="76" cm="1">
        <f t="array" ref="C27">INDEX(Haaziry!F$122:AH$122,ROWS(C$6:C27))</f>
        <v>0</v>
      </c>
      <c r="D27" s="76"/>
      <c r="E27" s="76" t="e" cm="1">
        <f t="array" ref="E27">SUM(COUNTIFS(Haaziry!$A$2:$A$122,""&amp;$N$1,INDEX(Haaziry!$F$2:$AH$122,,MATCH($C27,Haaziry!$F$122:$AH$122,0)),{"© ","N"}))</f>
        <v>#N/A</v>
      </c>
      <c r="F27" s="77" t="e">
        <f>COUNTIFS(Haaziry!$A$2:$A$122,""&amp;$N$1,INDEX(Haaziry!$F$2:$AH$122,,MATCH($C27,Haaziry!$F$122:$AH$122,0)),"S")</f>
        <v>#N/A</v>
      </c>
      <c r="G27" s="77" t="e">
        <f>COUNTIFS(Haaziry!$A$2:$A$122,""&amp;$N$1,INDEX(Haaziry!$F$2:$AH$122,,MATCH($C27,Haaziry!$F$122:$AH$122,0)),"L")</f>
        <v>#N/A</v>
      </c>
      <c r="H27" s="78" t="e" cm="1">
        <f t="array" ref="H27">SUM(COUNTIFS(Haaziry!$A$2:$A$122,""&amp;$N$1,INDEX(Haaziry!$F$2:$AH$122,,MATCH($C27,Haaziry!$F$122:$AH$122,0)),{"O","R"}))</f>
        <v>#N/A</v>
      </c>
      <c r="I27" s="77" t="e">
        <f>COUNTIFS(Haaziry!$A$2:$A$122,""&amp;$N$1,INDEX(Haaziry!$F$2:$AH$122,,MATCH($C27,Haaziry!$F$122:$AH$122,0)),"-")</f>
        <v>#N/A</v>
      </c>
      <c r="J27" s="78" t="e">
        <f>COUNTIFS(Haaziry!$A$2:$A$122,""&amp;$N$1,INDEX(Haaziry!$F$2:$AH$122,,MATCH($C27,Haaziry!$F$122:$AH$122,0)),"@")</f>
        <v>#N/A</v>
      </c>
      <c r="K27" s="78" t="e">
        <f>COUNTIFS(Haaziry!$A$2:$A$122,""&amp;$N$1,INDEX(Haaziry!$F$2:$AH$122,,MATCH($C27,Haaziry!$F$122:$AH$122,0)),"P")</f>
        <v>#N/A</v>
      </c>
      <c r="L27" s="79"/>
      <c r="M27" s="79"/>
    </row>
    <row r="28" spans="1:26" s="67" customFormat="1" ht="45" hidden="1" customHeight="1" x14ac:dyDescent="0.25">
      <c r="A28" s="75">
        <f>_xlfn.AGGREGATE(3, 5, B$6:B27)</f>
        <v>12</v>
      </c>
      <c r="B28" s="98" cm="1">
        <f t="array" ref="B28">INDEX(Haaziry!F$121:AH$121,ROWS(B$6:B28))</f>
        <v>0</v>
      </c>
      <c r="C28" s="76" cm="1">
        <f t="array" ref="C28">INDEX(Haaziry!F$122:AH$122,ROWS(C$6:C28))</f>
        <v>0</v>
      </c>
      <c r="D28" s="76"/>
      <c r="E28" s="76" t="e" cm="1">
        <f t="array" ref="E28">SUM(COUNTIFS(Haaziry!$A$2:$A$122,""&amp;$N$1,INDEX(Haaziry!$F$2:$AH$122,,MATCH($C28,Haaziry!$F$122:$AH$122,0)),{"© ","N"}))</f>
        <v>#N/A</v>
      </c>
      <c r="F28" s="77" t="e">
        <f>COUNTIFS(Haaziry!$A$2:$A$122,""&amp;$N$1,INDEX(Haaziry!$F$2:$AH$122,,MATCH($C28,Haaziry!$F$122:$AH$122,0)),"S")</f>
        <v>#N/A</v>
      </c>
      <c r="G28" s="77" t="e">
        <f>COUNTIFS(Haaziry!$A$2:$A$122,""&amp;$N$1,INDEX(Haaziry!$F$2:$AH$122,,MATCH($C28,Haaziry!$F$122:$AH$122,0)),"L")</f>
        <v>#N/A</v>
      </c>
      <c r="H28" s="78" t="e" cm="1">
        <f t="array" ref="H28">SUM(COUNTIFS(Haaziry!$A$2:$A$122,""&amp;$N$1,INDEX(Haaziry!$F$2:$AH$122,,MATCH($C28,Haaziry!$F$122:$AH$122,0)),{"O","R"}))</f>
        <v>#N/A</v>
      </c>
      <c r="I28" s="77" t="e">
        <f>COUNTIFS(Haaziry!$A$2:$A$122,""&amp;$N$1,INDEX(Haaziry!$F$2:$AH$122,,MATCH($C28,Haaziry!$F$122:$AH$122,0)),"-")</f>
        <v>#N/A</v>
      </c>
      <c r="J28" s="78" t="e">
        <f>COUNTIFS(Haaziry!$A$2:$A$122,""&amp;$N$1,INDEX(Haaziry!$F$2:$AH$122,,MATCH($C28,Haaziry!$F$122:$AH$122,0)),"@")</f>
        <v>#N/A</v>
      </c>
      <c r="K28" s="78" t="e">
        <f>COUNTIFS(Haaziry!$A$2:$A$122,""&amp;$N$1,INDEX(Haaziry!$F$2:$AH$122,,MATCH($C28,Haaziry!$F$122:$AH$122,0)),"P")</f>
        <v>#N/A</v>
      </c>
      <c r="L28" s="79"/>
      <c r="M28" s="79"/>
    </row>
    <row r="29" spans="1:26" s="67" customFormat="1" ht="45" hidden="1" customHeight="1" x14ac:dyDescent="0.25">
      <c r="A29" s="75">
        <f>_xlfn.AGGREGATE(3, 5, B$6:B28)</f>
        <v>12</v>
      </c>
      <c r="B29" s="98" cm="1">
        <f t="array" ref="B29">INDEX(Haaziry!F$121:AH$121,ROWS(B$6:B29))</f>
        <v>0</v>
      </c>
      <c r="C29" s="76" cm="1">
        <f t="array" ref="C29">INDEX(Haaziry!F$122:AH$122,ROWS(C$6:C29))</f>
        <v>0</v>
      </c>
      <c r="D29" s="76"/>
      <c r="E29" s="76" t="e" cm="1">
        <f t="array" ref="E29">SUM(COUNTIFS(Haaziry!$A$2:$A$122,""&amp;$N$1,INDEX(Haaziry!$F$2:$AH$122,,MATCH($C29,Haaziry!$F$122:$AH$122,0)),{"© ","N"}))</f>
        <v>#N/A</v>
      </c>
      <c r="F29" s="77" t="e">
        <f>COUNTIFS(Haaziry!$A$2:$A$122,""&amp;$N$1,INDEX(Haaziry!$F$2:$AH$122,,MATCH($C29,Haaziry!$F$122:$AH$122,0)),"S")</f>
        <v>#N/A</v>
      </c>
      <c r="G29" s="77" t="e">
        <f>COUNTIFS(Haaziry!$A$2:$A$122,""&amp;$N$1,INDEX(Haaziry!$F$2:$AH$122,,MATCH($C29,Haaziry!$F$122:$AH$122,0)),"L")</f>
        <v>#N/A</v>
      </c>
      <c r="H29" s="78" t="e" cm="1">
        <f t="array" ref="H29">SUM(COUNTIFS(Haaziry!$A$2:$A$122,""&amp;$N$1,INDEX(Haaziry!$F$2:$AH$122,,MATCH($C29,Haaziry!$F$122:$AH$122,0)),{"O","R"}))</f>
        <v>#N/A</v>
      </c>
      <c r="I29" s="77" t="e">
        <f>COUNTIFS(Haaziry!$A$2:$A$122,""&amp;$N$1,INDEX(Haaziry!$F$2:$AH$122,,MATCH($C29,Haaziry!$F$122:$AH$122,0)),"-")</f>
        <v>#N/A</v>
      </c>
      <c r="J29" s="78" t="e">
        <f>COUNTIFS(Haaziry!$A$2:$A$122,""&amp;$N$1,INDEX(Haaziry!$F$2:$AH$122,,MATCH($C29,Haaziry!$F$122:$AH$122,0)),"@")</f>
        <v>#N/A</v>
      </c>
      <c r="K29" s="78" t="e">
        <f>COUNTIFS(Haaziry!$A$2:$A$122,""&amp;$N$1,INDEX(Haaziry!$F$2:$AH$122,,MATCH($C29,Haaziry!$F$122:$AH$122,0)),"P")</f>
        <v>#N/A</v>
      </c>
      <c r="L29" s="79"/>
      <c r="M29" s="79"/>
    </row>
    <row r="30" spans="1:26" s="67" customFormat="1" ht="45" hidden="1" customHeight="1" x14ac:dyDescent="0.25">
      <c r="A30" s="75">
        <f>_xlfn.AGGREGATE(3, 5, B$6:B29)</f>
        <v>12</v>
      </c>
      <c r="B30" s="98" cm="1">
        <f t="array" ref="B30">INDEX(Haaziry!F$121:AH$121,ROWS(B$6:B30))</f>
        <v>0</v>
      </c>
      <c r="C30" s="76" cm="1">
        <f t="array" ref="C30">INDEX(Haaziry!F$122:AH$122,ROWS(C$6:C30))</f>
        <v>0</v>
      </c>
      <c r="D30" s="76"/>
      <c r="E30" s="76" t="e" cm="1">
        <f t="array" ref="E30">SUM(COUNTIFS(Haaziry!$A$2:$A$122,""&amp;$N$1,INDEX(Haaziry!$F$2:$AH$122,,MATCH($C30,Haaziry!$F$122:$AH$122,0)),{"© ","N"}))</f>
        <v>#N/A</v>
      </c>
      <c r="F30" s="77" t="e">
        <f>COUNTIFS(Haaziry!$A$2:$A$122,""&amp;$N$1,INDEX(Haaziry!$F$2:$AH$122,,MATCH($C30,Haaziry!$F$122:$AH$122,0)),"S")</f>
        <v>#N/A</v>
      </c>
      <c r="G30" s="77" t="e">
        <f>COUNTIFS(Haaziry!$A$2:$A$122,""&amp;$N$1,INDEX(Haaziry!$F$2:$AH$122,,MATCH($C30,Haaziry!$F$122:$AH$122,0)),"L")</f>
        <v>#N/A</v>
      </c>
      <c r="H30" s="78" t="e" cm="1">
        <f t="array" ref="H30">SUM(COUNTIFS(Haaziry!$A$2:$A$122,""&amp;$N$1,INDEX(Haaziry!$F$2:$AH$122,,MATCH($C30,Haaziry!$F$122:$AH$122,0)),{"O","R"}))</f>
        <v>#N/A</v>
      </c>
      <c r="I30" s="77" t="e">
        <f>COUNTIFS(Haaziry!$A$2:$A$122,""&amp;$N$1,INDEX(Haaziry!$F$2:$AH$122,,MATCH($C30,Haaziry!$F$122:$AH$122,0)),"-")</f>
        <v>#N/A</v>
      </c>
      <c r="J30" s="78" t="e">
        <f>COUNTIFS(Haaziry!$A$2:$A$122,""&amp;$N$1,INDEX(Haaziry!$F$2:$AH$122,,MATCH($C30,Haaziry!$F$122:$AH$122,0)),"@")</f>
        <v>#N/A</v>
      </c>
      <c r="K30" s="78" t="e">
        <f>COUNTIFS(Haaziry!$A$2:$A$122,""&amp;$N$1,INDEX(Haaziry!$F$2:$AH$122,,MATCH($C30,Haaziry!$F$122:$AH$122,0)),"P")</f>
        <v>#N/A</v>
      </c>
      <c r="L30" s="79"/>
      <c r="M30" s="79"/>
    </row>
    <row r="31" spans="1:26" s="67" customFormat="1" ht="45" hidden="1" customHeight="1" x14ac:dyDescent="0.25">
      <c r="A31" s="75">
        <f>_xlfn.AGGREGATE(3, 5, B$6:B30)</f>
        <v>12</v>
      </c>
      <c r="B31" s="98" cm="1">
        <f t="array" ref="B31">INDEX(Haaziry!F$121:AH$121,ROWS(B$6:B31))</f>
        <v>0</v>
      </c>
      <c r="C31" s="76" cm="1">
        <f t="array" ref="C31">INDEX(Haaziry!F$122:AH$122,ROWS(C$6:C31))</f>
        <v>0</v>
      </c>
      <c r="D31" s="76"/>
      <c r="E31" s="76" t="e" cm="1">
        <f t="array" ref="E31">SUM(COUNTIFS(Haaziry!$A$2:$A$122,""&amp;$N$1,INDEX(Haaziry!$F$2:$AH$122,,MATCH($C31,Haaziry!$F$122:$AH$122,0)),{"© ","N"}))</f>
        <v>#N/A</v>
      </c>
      <c r="F31" s="77" t="e">
        <f>COUNTIFS(Haaziry!$A$2:$A$122,""&amp;$N$1,INDEX(Haaziry!$F$2:$AH$122,,MATCH($C31,Haaziry!$F$122:$AH$122,0)),"S")</f>
        <v>#N/A</v>
      </c>
      <c r="G31" s="77" t="e">
        <f>COUNTIFS(Haaziry!$A$2:$A$122,""&amp;$N$1,INDEX(Haaziry!$F$2:$AH$122,,MATCH($C31,Haaziry!$F$122:$AH$122,0)),"L")</f>
        <v>#N/A</v>
      </c>
      <c r="H31" s="78" t="e" cm="1">
        <f t="array" ref="H31">SUM(COUNTIFS(Haaziry!$A$2:$A$122,""&amp;$N$1,INDEX(Haaziry!$F$2:$AH$122,,MATCH($C31,Haaziry!$F$122:$AH$122,0)),{"O","R"}))</f>
        <v>#N/A</v>
      </c>
      <c r="I31" s="77" t="e">
        <f>COUNTIFS(Haaziry!$A$2:$A$122,""&amp;$N$1,INDEX(Haaziry!$F$2:$AH$122,,MATCH($C31,Haaziry!$F$122:$AH$122,0)),"-")</f>
        <v>#N/A</v>
      </c>
      <c r="J31" s="78" t="e">
        <f>COUNTIFS(Haaziry!$A$2:$A$122,""&amp;$N$1,INDEX(Haaziry!$F$2:$AH$122,,MATCH($C31,Haaziry!$F$122:$AH$122,0)),"@")</f>
        <v>#N/A</v>
      </c>
      <c r="K31" s="78" t="e">
        <f>COUNTIFS(Haaziry!$A$2:$A$122,""&amp;$N$1,INDEX(Haaziry!$F$2:$AH$122,,MATCH($C31,Haaziry!$F$122:$AH$122,0)),"P")</f>
        <v>#N/A</v>
      </c>
      <c r="L31" s="79"/>
      <c r="M31" s="79"/>
    </row>
    <row r="32" spans="1:26" s="67" customFormat="1" ht="45" hidden="1" customHeight="1" x14ac:dyDescent="0.25">
      <c r="A32" s="75">
        <f>_xlfn.AGGREGATE(3, 5, B$6:B31)</f>
        <v>12</v>
      </c>
      <c r="B32" s="98" cm="1">
        <f t="array" ref="B32">INDEX(Haaziry!F$121:AH$121,ROWS(B$6:B32))</f>
        <v>0</v>
      </c>
      <c r="C32" s="76" cm="1">
        <f t="array" ref="C32">INDEX(Haaziry!F$122:AH$122,ROWS(C$6:C32))</f>
        <v>0</v>
      </c>
      <c r="D32" s="76"/>
      <c r="E32" s="76" t="e" cm="1">
        <f t="array" ref="E32">SUM(COUNTIFS(Haaziry!$A$2:$A$122,""&amp;$N$1,INDEX(Haaziry!$F$2:$AH$122,,MATCH($C32,Haaziry!$F$122:$AH$122,0)),{"© ","N"}))</f>
        <v>#N/A</v>
      </c>
      <c r="F32" s="77" t="e">
        <f>COUNTIFS(Haaziry!$A$2:$A$122,""&amp;$N$1,INDEX(Haaziry!$F$2:$AH$122,,MATCH($C32,Haaziry!$F$122:$AH$122,0)),"S")</f>
        <v>#N/A</v>
      </c>
      <c r="G32" s="77" t="e">
        <f>COUNTIFS(Haaziry!$A$2:$A$122,""&amp;$N$1,INDEX(Haaziry!$F$2:$AH$122,,MATCH($C32,Haaziry!$F$122:$AH$122,0)),"L")</f>
        <v>#N/A</v>
      </c>
      <c r="H32" s="78" t="e" cm="1">
        <f t="array" ref="H32">SUM(COUNTIFS(Haaziry!$A$2:$A$122,""&amp;$N$1,INDEX(Haaziry!$F$2:$AH$122,,MATCH($C32,Haaziry!$F$122:$AH$122,0)),{"O","R"}))</f>
        <v>#N/A</v>
      </c>
      <c r="I32" s="77" t="e">
        <f>COUNTIFS(Haaziry!$A$2:$A$122,""&amp;$N$1,INDEX(Haaziry!$F$2:$AH$122,,MATCH($C32,Haaziry!$F$122:$AH$122,0)),"-")</f>
        <v>#N/A</v>
      </c>
      <c r="J32" s="78" t="e">
        <f>COUNTIFS(Haaziry!$A$2:$A$122,""&amp;$N$1,INDEX(Haaziry!$F$2:$AH$122,,MATCH($C32,Haaziry!$F$122:$AH$122,0)),"@")</f>
        <v>#N/A</v>
      </c>
      <c r="K32" s="78" t="e">
        <f>COUNTIFS(Haaziry!$A$2:$A$122,""&amp;$N$1,INDEX(Haaziry!$F$2:$AH$122,,MATCH($C32,Haaziry!$F$122:$AH$122,0)),"P")</f>
        <v>#N/A</v>
      </c>
      <c r="L32" s="79"/>
      <c r="M32" s="79"/>
    </row>
    <row r="33" spans="1:16" s="67" customFormat="1" ht="45" hidden="1" customHeight="1" x14ac:dyDescent="0.25">
      <c r="A33" s="128">
        <f>_xlfn.AGGREGATE(3, 5, B$6:B32)</f>
        <v>12</v>
      </c>
      <c r="B33" s="129" cm="1">
        <f t="array" ref="B33">INDEX(Haaziry!F$121:AH$121,ROWS(B$6:B33))</f>
        <v>0</v>
      </c>
      <c r="C33" s="130" cm="1">
        <f t="array" ref="C33">INDEX(Haaziry!F$122:AH$122,ROWS(C$6:C33))</f>
        <v>0</v>
      </c>
      <c r="D33" s="130"/>
      <c r="E33" s="76" t="e" cm="1">
        <f t="array" ref="E33">SUM(COUNTIFS(Haaziry!$A$2:$A$122,""&amp;$N$1,INDEX(Haaziry!$F$2:$AH$122,,MATCH($C33,Haaziry!$F$122:$AH$122,0)),{"© ","N"}))</f>
        <v>#N/A</v>
      </c>
      <c r="F33" s="77" t="e">
        <f>COUNTIFS(Haaziry!$A$2:$A$122,""&amp;$N$1,INDEX(Haaziry!$F$2:$AH$122,,MATCH($C33,Haaziry!$F$122:$AH$122,0)),"S")</f>
        <v>#N/A</v>
      </c>
      <c r="G33" s="77" t="e">
        <f>COUNTIFS(Haaziry!$A$2:$A$122,""&amp;$N$1,INDEX(Haaziry!$F$2:$AH$122,,MATCH($C33,Haaziry!$F$122:$AH$122,0)),"L")</f>
        <v>#N/A</v>
      </c>
      <c r="H33" s="78" t="e" cm="1">
        <f t="array" ref="H33">SUM(COUNTIFS(Haaziry!$A$2:$A$122,""&amp;$N$1,INDEX(Haaziry!$F$2:$AH$122,,MATCH($C33,Haaziry!$F$122:$AH$122,0)),{"O","R"}))</f>
        <v>#N/A</v>
      </c>
      <c r="I33" s="77" t="e">
        <f>COUNTIFS(Haaziry!$A$2:$A$122,""&amp;$N$1,INDEX(Haaziry!$F$2:$AH$122,,MATCH($C33,Haaziry!$F$122:$AH$122,0)),"-")</f>
        <v>#N/A</v>
      </c>
      <c r="J33" s="78" t="e">
        <f>COUNTIFS(Haaziry!$A$2:$A$122,""&amp;$N$1,INDEX(Haaziry!$F$2:$AH$122,,MATCH($C33,Haaziry!$F$122:$AH$122,0)),"@")</f>
        <v>#N/A</v>
      </c>
      <c r="K33" s="78" t="e">
        <f>COUNTIFS(Haaziry!$A$2:$A$122,""&amp;$N$1,INDEX(Haaziry!$F$2:$AH$122,,MATCH($C33,Haaziry!$F$122:$AH$122,0)),"P")</f>
        <v>#N/A</v>
      </c>
      <c r="L33" s="79"/>
      <c r="M33" s="79"/>
    </row>
    <row r="34" spans="1:16" ht="27.75" x14ac:dyDescent="0.7">
      <c r="A34" s="135"/>
      <c r="B34" s="136" t="s">
        <v>63</v>
      </c>
      <c r="C34" s="137"/>
      <c r="D34" s="137"/>
      <c r="E34" s="137"/>
      <c r="F34" s="138"/>
      <c r="G34" s="138"/>
      <c r="H34" s="138"/>
      <c r="I34" s="138"/>
      <c r="J34" s="138"/>
      <c r="K34" s="139"/>
      <c r="L34" s="127">
        <f>_xlfn.AGGREGATE(9, 5, L6:L33)</f>
        <v>11</v>
      </c>
      <c r="M34" s="127">
        <f>_xlfn.AGGREGATE(9, 5, M6:M33)</f>
        <v>10</v>
      </c>
      <c r="P34" s="126" t="s">
        <v>259</v>
      </c>
    </row>
    <row r="35" spans="1:16" x14ac:dyDescent="0.6">
      <c r="A35" s="131" t="s">
        <v>262</v>
      </c>
      <c r="B35" s="132"/>
      <c r="C35" s="100"/>
      <c r="D35" s="133"/>
      <c r="E35" s="132"/>
      <c r="F35" s="100"/>
      <c r="G35" s="99" t="s">
        <v>265</v>
      </c>
      <c r="H35" s="134"/>
      <c r="I35" s="134"/>
      <c r="J35" s="134"/>
      <c r="K35" s="134"/>
      <c r="L35" s="71"/>
      <c r="M35" s="72"/>
    </row>
    <row r="36" spans="1:16" x14ac:dyDescent="0.6">
      <c r="A36" s="114" t="s">
        <v>267</v>
      </c>
      <c r="B36" s="119"/>
      <c r="C36" s="100"/>
      <c r="D36" s="101"/>
      <c r="E36" s="101"/>
      <c r="F36" s="102"/>
      <c r="G36" s="119" t="s">
        <v>267</v>
      </c>
      <c r="H36" s="99"/>
      <c r="I36" s="99"/>
      <c r="J36" s="99"/>
      <c r="K36" s="99"/>
      <c r="L36" s="100"/>
      <c r="M36" s="50"/>
    </row>
    <row r="37" spans="1:16" x14ac:dyDescent="0.6">
      <c r="A37" s="48" t="s">
        <v>89</v>
      </c>
      <c r="B37" s="102"/>
      <c r="C37" s="100"/>
      <c r="D37" s="101"/>
      <c r="E37" s="101"/>
      <c r="F37" s="102"/>
      <c r="G37" s="102" t="s">
        <v>89</v>
      </c>
      <c r="H37" s="102"/>
      <c r="I37" s="102"/>
      <c r="J37" s="102"/>
      <c r="K37" s="102"/>
      <c r="L37" s="100"/>
      <c r="M37" s="51"/>
    </row>
    <row r="38" spans="1:16" x14ac:dyDescent="0.6">
      <c r="A38" s="69"/>
      <c r="B38" s="52"/>
      <c r="C38" s="53"/>
      <c r="D38" s="53"/>
      <c r="E38" s="53"/>
      <c r="F38" s="54"/>
      <c r="G38" s="54"/>
      <c r="H38" s="54"/>
      <c r="I38" s="54"/>
      <c r="J38" s="54"/>
      <c r="K38" s="54"/>
      <c r="L38" s="54"/>
      <c r="M38" s="55"/>
    </row>
    <row r="42" spans="1:16" x14ac:dyDescent="0.6">
      <c r="P42" s="49"/>
    </row>
  </sheetData>
  <mergeCells count="11">
    <mergeCell ref="A1:C1"/>
    <mergeCell ref="D1:M1"/>
    <mergeCell ref="A5:B5"/>
    <mergeCell ref="L2:L5"/>
    <mergeCell ref="M2:M5"/>
    <mergeCell ref="D2:K2"/>
    <mergeCell ref="D3:K3"/>
    <mergeCell ref="D4:K4"/>
    <mergeCell ref="A2:C2"/>
    <mergeCell ref="A3:C3"/>
    <mergeCell ref="A4:C4"/>
  </mergeCells>
  <conditionalFormatting sqref="N6:N34">
    <cfRule type="expression" dxfId="2" priority="1">
      <formula>$D$2=$E6</formula>
    </cfRule>
  </conditionalFormatting>
  <printOptions horizontalCentered="1"/>
  <pageMargins left="0.7" right="0.7" top="0.75" bottom="0.75" header="0.3" footer="0.3"/>
  <pageSetup paperSize="9" scale="71" fitToHeight="0" orientation="portrait" horizontalDpi="0" verticalDpi="0" r:id="rId1"/>
  <ignoredErrors>
    <ignoredError sqref="B6:C6 C7:D7 A19:B21 C18:E20 E6:E7 C8:E16 A7:B16 B18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B7CC6-350D-4FD2-93EE-13AB3068A77D}">
  <sheetPr>
    <pageSetUpPr fitToPage="1"/>
  </sheetPr>
  <dimension ref="A1:Z137"/>
  <sheetViews>
    <sheetView showGridLines="0" tabSelected="1" topLeftCell="A87" zoomScale="85" zoomScaleNormal="85" workbookViewId="0">
      <selection activeCell="W62" sqref="W62"/>
    </sheetView>
  </sheetViews>
  <sheetFormatPr defaultColWidth="9.140625" defaultRowHeight="15.75" x14ac:dyDescent="0.25"/>
  <cols>
    <col min="1" max="1" width="16.28515625" style="47" customWidth="1"/>
    <col min="2" max="2" width="14.5703125" style="113" customWidth="1"/>
    <col min="3" max="3" width="15.140625" style="89" customWidth="1"/>
    <col min="4" max="5" width="9.140625" style="26"/>
    <col min="6" max="6" width="11" style="26" customWidth="1"/>
    <col min="7" max="11" width="9" style="26" customWidth="1"/>
    <col min="12" max="19" width="9.140625" style="26"/>
    <col min="20" max="20" width="4.42578125" style="26" customWidth="1"/>
    <col min="21" max="16384" width="9.140625" style="26"/>
  </cols>
  <sheetData>
    <row r="1" spans="1:19" ht="43.5" customHeight="1" x14ac:dyDescent="0.25">
      <c r="A1" s="56" t="s">
        <v>220</v>
      </c>
      <c r="B1" s="146" t="s">
        <v>221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8"/>
    </row>
    <row r="2" spans="1:19" ht="21.75" hidden="1" customHeight="1" x14ac:dyDescent="0.25">
      <c r="A2" s="163"/>
      <c r="B2" s="164"/>
      <c r="C2" s="165"/>
      <c r="D2" s="166">
        <v>2029</v>
      </c>
      <c r="E2" s="166"/>
      <c r="F2" s="167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9"/>
      <c r="S2" s="169"/>
    </row>
    <row r="3" spans="1:19" ht="21.75" hidden="1" customHeight="1" x14ac:dyDescent="0.25">
      <c r="A3" s="170"/>
      <c r="B3" s="171"/>
      <c r="C3" s="172"/>
      <c r="D3" s="173" t="s">
        <v>124</v>
      </c>
      <c r="E3" s="174"/>
      <c r="F3" s="175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7"/>
      <c r="S3" s="177"/>
    </row>
    <row r="4" spans="1:19" ht="15.75" hidden="1" customHeight="1" x14ac:dyDescent="0.25">
      <c r="A4" s="90"/>
      <c r="B4" s="103"/>
      <c r="C4" s="86"/>
      <c r="D4" s="28"/>
      <c r="E4" s="28"/>
      <c r="F4" s="31">
        <v>0</v>
      </c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</row>
    <row r="5" spans="1:19" ht="15.75" hidden="1" customHeight="1" x14ac:dyDescent="0.25">
      <c r="A5" s="90"/>
      <c r="B5" s="103"/>
      <c r="C5" s="86"/>
      <c r="D5" s="28"/>
      <c r="E5" s="28"/>
      <c r="F5" s="31">
        <v>0</v>
      </c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</row>
    <row r="6" spans="1:19" ht="15.75" hidden="1" customHeight="1" x14ac:dyDescent="0.25">
      <c r="A6" s="90"/>
      <c r="B6" s="103"/>
      <c r="C6" s="86"/>
      <c r="D6" s="28"/>
      <c r="E6" s="28"/>
      <c r="F6" s="31">
        <v>0</v>
      </c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</row>
    <row r="7" spans="1:19" ht="15.75" hidden="1" customHeight="1" x14ac:dyDescent="0.25">
      <c r="A7" s="90"/>
      <c r="B7" s="103"/>
      <c r="C7" s="86"/>
      <c r="D7" s="28"/>
      <c r="E7" s="28"/>
      <c r="F7" s="31">
        <v>0</v>
      </c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</row>
    <row r="8" spans="1:19" ht="15.75" hidden="1" customHeight="1" x14ac:dyDescent="0.25">
      <c r="A8" s="90"/>
      <c r="B8" s="103"/>
      <c r="C8" s="86"/>
      <c r="D8" s="28"/>
      <c r="E8" s="28"/>
      <c r="F8" s="31">
        <v>0</v>
      </c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</row>
    <row r="9" spans="1:19" ht="21.75" hidden="1" customHeight="1" x14ac:dyDescent="0.25">
      <c r="A9" s="170"/>
      <c r="B9" s="171"/>
      <c r="C9" s="172"/>
      <c r="D9" s="173" t="s">
        <v>122</v>
      </c>
      <c r="E9" s="174"/>
      <c r="F9" s="175"/>
      <c r="G9" s="176"/>
      <c r="H9" s="176"/>
      <c r="I9" s="176"/>
      <c r="J9" s="176"/>
      <c r="K9" s="176"/>
      <c r="L9" s="176"/>
      <c r="M9" s="176"/>
      <c r="N9" s="176"/>
      <c r="O9" s="176"/>
      <c r="P9" s="176"/>
      <c r="Q9" s="176"/>
      <c r="R9" s="177"/>
      <c r="S9" s="177"/>
    </row>
    <row r="10" spans="1:19" ht="15.75" hidden="1" customHeight="1" x14ac:dyDescent="0.25">
      <c r="A10" s="90"/>
      <c r="B10" s="103"/>
      <c r="C10" s="86"/>
      <c r="D10" s="28"/>
      <c r="E10" s="28"/>
      <c r="F10" s="31">
        <v>0</v>
      </c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</row>
    <row r="11" spans="1:19" ht="15.75" hidden="1" customHeight="1" x14ac:dyDescent="0.25">
      <c r="A11" s="90"/>
      <c r="B11" s="103"/>
      <c r="C11" s="86"/>
      <c r="D11" s="28"/>
      <c r="E11" s="28"/>
      <c r="F11" s="31">
        <v>0</v>
      </c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</row>
    <row r="12" spans="1:19" ht="15.75" hidden="1" customHeight="1" x14ac:dyDescent="0.25">
      <c r="A12" s="91"/>
      <c r="B12" s="104"/>
      <c r="C12" s="38"/>
      <c r="D12" s="33"/>
      <c r="E12" s="33"/>
      <c r="F12" s="31">
        <v>0</v>
      </c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</row>
    <row r="13" spans="1:19" ht="21.75" hidden="1" customHeight="1" x14ac:dyDescent="0.25">
      <c r="A13" s="170"/>
      <c r="B13" s="171"/>
      <c r="C13" s="172"/>
      <c r="D13" s="173" t="s">
        <v>123</v>
      </c>
      <c r="E13" s="174"/>
      <c r="F13" s="175"/>
      <c r="G13" s="176"/>
      <c r="H13" s="176"/>
      <c r="I13" s="176"/>
      <c r="J13" s="176"/>
      <c r="K13" s="176"/>
      <c r="L13" s="176"/>
      <c r="M13" s="176"/>
      <c r="N13" s="176"/>
      <c r="O13" s="176"/>
      <c r="P13" s="176"/>
      <c r="Q13" s="176"/>
      <c r="R13" s="177"/>
      <c r="S13" s="177"/>
    </row>
    <row r="14" spans="1:19" ht="21.75" hidden="1" customHeight="1" x14ac:dyDescent="0.25">
      <c r="A14" s="163"/>
      <c r="B14" s="164"/>
      <c r="C14" s="165"/>
      <c r="D14" s="178"/>
      <c r="E14" s="166">
        <v>2029</v>
      </c>
      <c r="F14" s="167"/>
      <c r="G14" s="168"/>
      <c r="H14" s="168"/>
      <c r="I14" s="168"/>
      <c r="J14" s="168"/>
      <c r="K14" s="168"/>
      <c r="L14" s="168"/>
      <c r="M14" s="168"/>
      <c r="N14" s="168"/>
      <c r="O14" s="168"/>
      <c r="P14" s="168"/>
      <c r="Q14" s="168"/>
      <c r="R14" s="169"/>
      <c r="S14" s="169"/>
    </row>
    <row r="15" spans="1:19" ht="21.75" hidden="1" customHeight="1" x14ac:dyDescent="0.25">
      <c r="A15" s="170"/>
      <c r="B15" s="171"/>
      <c r="C15" s="172"/>
      <c r="D15" s="173" t="s">
        <v>116</v>
      </c>
      <c r="E15" s="174"/>
      <c r="F15" s="175"/>
      <c r="G15" s="176"/>
      <c r="H15" s="176"/>
      <c r="I15" s="176"/>
      <c r="J15" s="176"/>
      <c r="K15" s="176"/>
      <c r="L15" s="176"/>
      <c r="M15" s="176"/>
      <c r="N15" s="176"/>
      <c r="O15" s="176"/>
      <c r="P15" s="176"/>
      <c r="Q15" s="176"/>
      <c r="R15" s="177"/>
      <c r="S15" s="177"/>
    </row>
    <row r="16" spans="1:19" ht="15.75" hidden="1" customHeight="1" x14ac:dyDescent="0.25">
      <c r="A16" s="90"/>
      <c r="B16" s="103"/>
      <c r="C16" s="86"/>
      <c r="D16" s="28"/>
      <c r="E16" s="28"/>
      <c r="F16" s="31">
        <v>0</v>
      </c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</row>
    <row r="17" spans="1:19" ht="15.75" hidden="1" customHeight="1" x14ac:dyDescent="0.25">
      <c r="A17" s="90"/>
      <c r="B17" s="103"/>
      <c r="C17" s="86"/>
      <c r="D17" s="28"/>
      <c r="E17" s="28"/>
      <c r="F17" s="31">
        <v>0</v>
      </c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</row>
    <row r="18" spans="1:19" ht="15.75" hidden="1" customHeight="1" x14ac:dyDescent="0.25">
      <c r="A18" s="90"/>
      <c r="B18" s="103"/>
      <c r="C18" s="86"/>
      <c r="D18" s="28"/>
      <c r="E18" s="28"/>
      <c r="F18" s="31">
        <v>0</v>
      </c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</row>
    <row r="19" spans="1:19" ht="21.75" hidden="1" customHeight="1" x14ac:dyDescent="0.25">
      <c r="A19" s="170"/>
      <c r="B19" s="171"/>
      <c r="C19" s="172"/>
      <c r="D19" s="173" t="s">
        <v>117</v>
      </c>
      <c r="E19" s="174"/>
      <c r="F19" s="175"/>
      <c r="G19" s="176"/>
      <c r="H19" s="176"/>
      <c r="I19" s="176"/>
      <c r="J19" s="176"/>
      <c r="K19" s="176"/>
      <c r="L19" s="176"/>
      <c r="M19" s="176"/>
      <c r="N19" s="176"/>
      <c r="O19" s="176"/>
      <c r="P19" s="176"/>
      <c r="Q19" s="176"/>
      <c r="R19" s="177"/>
      <c r="S19" s="177"/>
    </row>
    <row r="20" spans="1:19" ht="21.75" hidden="1" customHeight="1" x14ac:dyDescent="0.25">
      <c r="A20" s="170"/>
      <c r="B20" s="171"/>
      <c r="C20" s="172"/>
      <c r="D20" s="173" t="s">
        <v>118</v>
      </c>
      <c r="E20" s="174"/>
      <c r="F20" s="175"/>
      <c r="G20" s="176"/>
      <c r="H20" s="176"/>
      <c r="I20" s="176"/>
      <c r="J20" s="176"/>
      <c r="K20" s="176"/>
      <c r="L20" s="176"/>
      <c r="M20" s="176"/>
      <c r="N20" s="176"/>
      <c r="O20" s="176"/>
      <c r="P20" s="176"/>
      <c r="Q20" s="176"/>
      <c r="R20" s="177"/>
      <c r="S20" s="177"/>
    </row>
    <row r="21" spans="1:19" ht="15.75" hidden="1" customHeight="1" x14ac:dyDescent="0.25">
      <c r="A21" s="90"/>
      <c r="B21" s="103"/>
      <c r="C21" s="86"/>
      <c r="D21" s="28"/>
      <c r="E21" s="28"/>
      <c r="F21" s="31">
        <v>0</v>
      </c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</row>
    <row r="22" spans="1:19" ht="15.75" hidden="1" customHeight="1" x14ac:dyDescent="0.25">
      <c r="A22" s="90"/>
      <c r="B22" s="103"/>
      <c r="C22" s="86"/>
      <c r="D22" s="28"/>
      <c r="E22" s="28"/>
      <c r="F22" s="31">
        <v>0</v>
      </c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</row>
    <row r="23" spans="1:19" ht="21.75" hidden="1" customHeight="1" x14ac:dyDescent="0.25">
      <c r="A23" s="170"/>
      <c r="B23" s="171"/>
      <c r="C23" s="172"/>
      <c r="D23" s="173" t="s">
        <v>119</v>
      </c>
      <c r="E23" s="174"/>
      <c r="F23" s="175"/>
      <c r="G23" s="176"/>
      <c r="H23" s="176"/>
      <c r="I23" s="176"/>
      <c r="J23" s="176"/>
      <c r="K23" s="176"/>
      <c r="L23" s="176"/>
      <c r="M23" s="176"/>
      <c r="N23" s="176"/>
      <c r="O23" s="176"/>
      <c r="P23" s="176"/>
      <c r="Q23" s="176"/>
      <c r="R23" s="177"/>
      <c r="S23" s="177"/>
    </row>
    <row r="24" spans="1:19" ht="21.75" hidden="1" customHeight="1" x14ac:dyDescent="0.25">
      <c r="A24" s="170"/>
      <c r="B24" s="171"/>
      <c r="C24" s="172"/>
      <c r="D24" s="173" t="s">
        <v>120</v>
      </c>
      <c r="E24" s="174"/>
      <c r="F24" s="175"/>
      <c r="G24" s="176"/>
      <c r="H24" s="176"/>
      <c r="I24" s="176"/>
      <c r="J24" s="176"/>
      <c r="K24" s="176"/>
      <c r="L24" s="176"/>
      <c r="M24" s="176"/>
      <c r="N24" s="176"/>
      <c r="O24" s="176"/>
      <c r="P24" s="176"/>
      <c r="Q24" s="176"/>
      <c r="R24" s="177"/>
      <c r="S24" s="177"/>
    </row>
    <row r="25" spans="1:19" ht="15.75" hidden="1" customHeight="1" x14ac:dyDescent="0.25">
      <c r="A25" s="90"/>
      <c r="B25" s="103"/>
      <c r="C25" s="86"/>
      <c r="D25" s="28"/>
      <c r="E25" s="28"/>
      <c r="F25" s="31">
        <v>0</v>
      </c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</row>
    <row r="26" spans="1:19" ht="15.75" hidden="1" customHeight="1" x14ac:dyDescent="0.25">
      <c r="A26" s="90"/>
      <c r="B26" s="103"/>
      <c r="C26" s="86"/>
      <c r="D26" s="28"/>
      <c r="E26" s="28"/>
      <c r="F26" s="31">
        <v>0</v>
      </c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</row>
    <row r="27" spans="1:19" ht="15.75" hidden="1" customHeight="1" x14ac:dyDescent="0.25">
      <c r="A27" s="91"/>
      <c r="B27" s="104"/>
      <c r="C27" s="38"/>
      <c r="D27" s="33"/>
      <c r="E27" s="33"/>
      <c r="F27" s="31">
        <v>0</v>
      </c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</row>
    <row r="28" spans="1:19" ht="21.75" hidden="1" customHeight="1" x14ac:dyDescent="0.25">
      <c r="A28" s="170"/>
      <c r="B28" s="171"/>
      <c r="C28" s="172"/>
      <c r="D28" s="173" t="s">
        <v>121</v>
      </c>
      <c r="E28" s="174"/>
      <c r="F28" s="175"/>
      <c r="G28" s="176"/>
      <c r="H28" s="176"/>
      <c r="I28" s="176"/>
      <c r="J28" s="176"/>
      <c r="K28" s="176"/>
      <c r="L28" s="176"/>
      <c r="M28" s="176"/>
      <c r="N28" s="176"/>
      <c r="O28" s="176"/>
      <c r="P28" s="176"/>
      <c r="Q28" s="176"/>
      <c r="R28" s="177"/>
      <c r="S28" s="177"/>
    </row>
    <row r="29" spans="1:19" ht="21.75" hidden="1" customHeight="1" x14ac:dyDescent="0.25">
      <c r="A29" s="163"/>
      <c r="B29" s="164"/>
      <c r="C29" s="165"/>
      <c r="D29" s="178"/>
      <c r="E29" s="166">
        <v>2028</v>
      </c>
      <c r="F29" s="167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9"/>
      <c r="S29" s="169"/>
    </row>
    <row r="30" spans="1:19" ht="21.75" hidden="1" customHeight="1" x14ac:dyDescent="0.25">
      <c r="A30" s="170"/>
      <c r="B30" s="171"/>
      <c r="C30" s="172"/>
      <c r="D30" s="173" t="s">
        <v>110</v>
      </c>
      <c r="E30" s="174"/>
      <c r="F30" s="175"/>
      <c r="G30" s="176"/>
      <c r="H30" s="176"/>
      <c r="I30" s="176"/>
      <c r="J30" s="176"/>
      <c r="K30" s="176"/>
      <c r="L30" s="176"/>
      <c r="M30" s="176"/>
      <c r="N30" s="176"/>
      <c r="O30" s="176"/>
      <c r="P30" s="176"/>
      <c r="Q30" s="176"/>
      <c r="R30" s="177"/>
      <c r="S30" s="177"/>
    </row>
    <row r="31" spans="1:19" ht="15.75" hidden="1" customHeight="1" x14ac:dyDescent="0.25">
      <c r="A31" s="90"/>
      <c r="B31" s="103"/>
      <c r="C31" s="86"/>
      <c r="D31" s="28"/>
      <c r="E31" s="28"/>
      <c r="F31" s="31">
        <v>0</v>
      </c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</row>
    <row r="32" spans="1:19" ht="15.75" hidden="1" customHeight="1" x14ac:dyDescent="0.25">
      <c r="A32" s="90"/>
      <c r="B32" s="103"/>
      <c r="C32" s="86"/>
      <c r="D32" s="28"/>
      <c r="E32" s="28"/>
      <c r="F32" s="31">
        <v>0</v>
      </c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</row>
    <row r="33" spans="1:19" ht="15.75" hidden="1" customHeight="1" x14ac:dyDescent="0.25">
      <c r="A33" s="90"/>
      <c r="B33" s="103"/>
      <c r="C33" s="86"/>
      <c r="D33" s="28"/>
      <c r="E33" s="28"/>
      <c r="F33" s="31">
        <v>0</v>
      </c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</row>
    <row r="34" spans="1:19" ht="21.75" hidden="1" customHeight="1" x14ac:dyDescent="0.25">
      <c r="A34" s="170"/>
      <c r="B34" s="171"/>
      <c r="C34" s="172"/>
      <c r="D34" s="173" t="s">
        <v>111</v>
      </c>
      <c r="E34" s="174"/>
      <c r="F34" s="175"/>
      <c r="G34" s="176"/>
      <c r="H34" s="176"/>
      <c r="I34" s="176"/>
      <c r="J34" s="176"/>
      <c r="K34" s="176"/>
      <c r="L34" s="176"/>
      <c r="M34" s="176"/>
      <c r="N34" s="176"/>
      <c r="O34" s="176"/>
      <c r="P34" s="176"/>
      <c r="Q34" s="176"/>
      <c r="R34" s="177"/>
      <c r="S34" s="177"/>
    </row>
    <row r="35" spans="1:19" ht="21.75" hidden="1" customHeight="1" x14ac:dyDescent="0.25">
      <c r="A35" s="170"/>
      <c r="B35" s="171"/>
      <c r="C35" s="172"/>
      <c r="D35" s="173" t="s">
        <v>112</v>
      </c>
      <c r="E35" s="174"/>
      <c r="F35" s="175"/>
      <c r="G35" s="176"/>
      <c r="H35" s="176"/>
      <c r="I35" s="176"/>
      <c r="J35" s="176"/>
      <c r="K35" s="176"/>
      <c r="L35" s="176"/>
      <c r="M35" s="176"/>
      <c r="N35" s="176"/>
      <c r="O35" s="176"/>
      <c r="P35" s="176"/>
      <c r="Q35" s="176"/>
      <c r="R35" s="177"/>
      <c r="S35" s="177"/>
    </row>
    <row r="36" spans="1:19" ht="15.75" hidden="1" customHeight="1" x14ac:dyDescent="0.25">
      <c r="A36" s="90"/>
      <c r="B36" s="103"/>
      <c r="C36" s="86"/>
      <c r="D36" s="28"/>
      <c r="E36" s="28"/>
      <c r="F36" s="31">
        <v>0</v>
      </c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</row>
    <row r="37" spans="1:19" ht="15.75" hidden="1" customHeight="1" x14ac:dyDescent="0.25">
      <c r="A37" s="90"/>
      <c r="B37" s="103"/>
      <c r="C37" s="86"/>
      <c r="D37" s="28"/>
      <c r="E37" s="28"/>
      <c r="F37" s="31">
        <v>0</v>
      </c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</row>
    <row r="38" spans="1:19" ht="21.75" hidden="1" customHeight="1" x14ac:dyDescent="0.25">
      <c r="A38" s="170"/>
      <c r="B38" s="171"/>
      <c r="C38" s="172"/>
      <c r="D38" s="173" t="s">
        <v>113</v>
      </c>
      <c r="E38" s="174"/>
      <c r="F38" s="175"/>
      <c r="G38" s="176"/>
      <c r="H38" s="176"/>
      <c r="I38" s="176"/>
      <c r="J38" s="176"/>
      <c r="K38" s="176"/>
      <c r="L38" s="176"/>
      <c r="M38" s="176"/>
      <c r="N38" s="176"/>
      <c r="O38" s="176"/>
      <c r="P38" s="176"/>
      <c r="Q38" s="176"/>
      <c r="R38" s="177"/>
      <c r="S38" s="177"/>
    </row>
    <row r="39" spans="1:19" ht="21.75" hidden="1" customHeight="1" x14ac:dyDescent="0.25">
      <c r="A39" s="170"/>
      <c r="B39" s="171"/>
      <c r="C39" s="172"/>
      <c r="D39" s="173" t="s">
        <v>114</v>
      </c>
      <c r="E39" s="174"/>
      <c r="F39" s="175"/>
      <c r="G39" s="176"/>
      <c r="H39" s="176"/>
      <c r="I39" s="176"/>
      <c r="J39" s="176"/>
      <c r="K39" s="176"/>
      <c r="L39" s="176"/>
      <c r="M39" s="176"/>
      <c r="N39" s="176"/>
      <c r="O39" s="176"/>
      <c r="P39" s="176"/>
      <c r="Q39" s="176"/>
      <c r="R39" s="177"/>
      <c r="S39" s="177"/>
    </row>
    <row r="40" spans="1:19" ht="15.75" hidden="1" customHeight="1" x14ac:dyDescent="0.25">
      <c r="A40" s="90"/>
      <c r="B40" s="103"/>
      <c r="C40" s="86"/>
      <c r="D40" s="28"/>
      <c r="E40" s="28"/>
      <c r="F40" s="31">
        <v>0</v>
      </c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</row>
    <row r="41" spans="1:19" ht="15.75" hidden="1" customHeight="1" x14ac:dyDescent="0.25">
      <c r="A41" s="90"/>
      <c r="B41" s="103"/>
      <c r="C41" s="86"/>
      <c r="D41" s="28"/>
      <c r="E41" s="28"/>
      <c r="F41" s="31">
        <v>0</v>
      </c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</row>
    <row r="42" spans="1:19" ht="15.75" hidden="1" customHeight="1" x14ac:dyDescent="0.25">
      <c r="A42" s="91"/>
      <c r="B42" s="104"/>
      <c r="C42" s="38"/>
      <c r="D42" s="33"/>
      <c r="E42" s="33"/>
      <c r="F42" s="31">
        <v>0</v>
      </c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</row>
    <row r="43" spans="1:19" ht="21.75" hidden="1" customHeight="1" x14ac:dyDescent="0.25">
      <c r="A43" s="170"/>
      <c r="B43" s="171"/>
      <c r="C43" s="172"/>
      <c r="D43" s="173" t="s">
        <v>115</v>
      </c>
      <c r="E43" s="174"/>
      <c r="F43" s="175"/>
      <c r="G43" s="176"/>
      <c r="H43" s="176"/>
      <c r="I43" s="176"/>
      <c r="J43" s="176"/>
      <c r="K43" s="176"/>
      <c r="L43" s="176"/>
      <c r="M43" s="176"/>
      <c r="N43" s="176"/>
      <c r="O43" s="176"/>
      <c r="P43" s="176"/>
      <c r="Q43" s="176"/>
      <c r="R43" s="177"/>
      <c r="S43" s="177"/>
    </row>
    <row r="44" spans="1:19" ht="21.75" hidden="1" customHeight="1" x14ac:dyDescent="0.25">
      <c r="A44" s="163"/>
      <c r="B44" s="164"/>
      <c r="C44" s="165"/>
      <c r="D44" s="178"/>
      <c r="E44" s="166">
        <v>2027</v>
      </c>
      <c r="F44" s="167"/>
      <c r="G44" s="168"/>
      <c r="H44" s="168"/>
      <c r="I44" s="168"/>
      <c r="J44" s="168"/>
      <c r="K44" s="168"/>
      <c r="L44" s="168"/>
      <c r="M44" s="168"/>
      <c r="N44" s="168"/>
      <c r="O44" s="168"/>
      <c r="P44" s="168"/>
      <c r="Q44" s="168"/>
      <c r="R44" s="169"/>
      <c r="S44" s="169"/>
    </row>
    <row r="45" spans="1:19" ht="21.75" hidden="1" customHeight="1" x14ac:dyDescent="0.25">
      <c r="A45" s="170"/>
      <c r="B45" s="171"/>
      <c r="C45" s="172"/>
      <c r="D45" s="173" t="s">
        <v>104</v>
      </c>
      <c r="E45" s="174"/>
      <c r="F45" s="175"/>
      <c r="G45" s="176"/>
      <c r="H45" s="176"/>
      <c r="I45" s="176"/>
      <c r="J45" s="176"/>
      <c r="K45" s="176"/>
      <c r="L45" s="176"/>
      <c r="M45" s="176"/>
      <c r="N45" s="176"/>
      <c r="O45" s="176"/>
      <c r="P45" s="176"/>
      <c r="Q45" s="176"/>
      <c r="R45" s="177"/>
      <c r="S45" s="177"/>
    </row>
    <row r="46" spans="1:19" ht="15.75" hidden="1" customHeight="1" x14ac:dyDescent="0.25">
      <c r="A46" s="90"/>
      <c r="B46" s="103"/>
      <c r="C46" s="86"/>
      <c r="D46" s="28"/>
      <c r="E46" s="28"/>
      <c r="F46" s="31">
        <v>0</v>
      </c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</row>
    <row r="47" spans="1:19" ht="15.75" hidden="1" customHeight="1" x14ac:dyDescent="0.25">
      <c r="A47" s="90"/>
      <c r="B47" s="103"/>
      <c r="C47" s="86"/>
      <c r="D47" s="28"/>
      <c r="E47" s="28"/>
      <c r="F47" s="31">
        <v>0</v>
      </c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</row>
    <row r="48" spans="1:19" ht="15.75" hidden="1" customHeight="1" x14ac:dyDescent="0.25">
      <c r="A48" s="90"/>
      <c r="B48" s="103"/>
      <c r="C48" s="86"/>
      <c r="D48" s="28"/>
      <c r="E48" s="28"/>
      <c r="F48" s="31">
        <v>0</v>
      </c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</row>
    <row r="49" spans="1:19" ht="21.75" hidden="1" customHeight="1" x14ac:dyDescent="0.25">
      <c r="A49" s="170"/>
      <c r="B49" s="171"/>
      <c r="C49" s="172"/>
      <c r="D49" s="173" t="s">
        <v>105</v>
      </c>
      <c r="E49" s="174"/>
      <c r="F49" s="175"/>
      <c r="G49" s="176"/>
      <c r="H49" s="176"/>
      <c r="I49" s="176"/>
      <c r="J49" s="176"/>
      <c r="K49" s="176"/>
      <c r="L49" s="176"/>
      <c r="M49" s="176"/>
      <c r="N49" s="176"/>
      <c r="O49" s="176"/>
      <c r="P49" s="176"/>
      <c r="Q49" s="176"/>
      <c r="R49" s="177"/>
      <c r="S49" s="177"/>
    </row>
    <row r="50" spans="1:19" ht="21.75" customHeight="1" x14ac:dyDescent="0.25">
      <c r="A50" s="185" t="s">
        <v>106</v>
      </c>
      <c r="B50" s="179"/>
      <c r="C50" s="179"/>
      <c r="D50" s="179"/>
      <c r="E50" s="179"/>
      <c r="F50" s="179"/>
      <c r="G50" s="179"/>
      <c r="H50" s="179"/>
      <c r="I50" s="179"/>
      <c r="J50" s="179"/>
      <c r="K50" s="179"/>
      <c r="L50" s="179"/>
      <c r="M50" s="179"/>
      <c r="N50" s="179"/>
      <c r="O50" s="179"/>
      <c r="P50" s="179"/>
      <c r="Q50" s="179"/>
      <c r="R50" s="179"/>
      <c r="S50" s="187"/>
    </row>
    <row r="51" spans="1:19" x14ac:dyDescent="0.25">
      <c r="A51" s="90" t="s">
        <v>268</v>
      </c>
      <c r="B51" s="103">
        <v>46258</v>
      </c>
      <c r="C51" s="86">
        <v>14</v>
      </c>
      <c r="D51" s="28">
        <v>0.38541666666666669</v>
      </c>
      <c r="E51" s="28">
        <v>0.40138888888888891</v>
      </c>
      <c r="F51" s="31">
        <v>1.5972222222222221E-2</v>
      </c>
      <c r="G51" s="116" t="s">
        <v>48</v>
      </c>
      <c r="H51" s="116" t="s">
        <v>48</v>
      </c>
      <c r="I51" s="116" t="s">
        <v>48</v>
      </c>
      <c r="J51" s="116" t="s">
        <v>48</v>
      </c>
      <c r="K51" s="116" t="s">
        <v>48</v>
      </c>
      <c r="L51" s="120" t="s">
        <v>56</v>
      </c>
      <c r="M51" s="120" t="s">
        <v>56</v>
      </c>
      <c r="N51" s="116" t="s">
        <v>48</v>
      </c>
      <c r="O51" s="108" t="s">
        <v>55</v>
      </c>
      <c r="P51" s="116" t="s">
        <v>48</v>
      </c>
      <c r="Q51" s="108" t="s">
        <v>55</v>
      </c>
      <c r="R51" s="116" t="s">
        <v>48</v>
      </c>
      <c r="S51" s="116" t="s">
        <v>48</v>
      </c>
    </row>
    <row r="52" spans="1:19" x14ac:dyDescent="0.25">
      <c r="A52" s="90" t="s">
        <v>268</v>
      </c>
      <c r="B52" s="103">
        <v>46250</v>
      </c>
      <c r="C52" s="86">
        <v>13</v>
      </c>
      <c r="D52" s="28">
        <v>0.51458333333333328</v>
      </c>
      <c r="E52" s="28">
        <v>0.55763888888888891</v>
      </c>
      <c r="F52" s="31">
        <v>4.3055555555555625E-2</v>
      </c>
      <c r="G52" s="116" t="s">
        <v>48</v>
      </c>
      <c r="H52" s="116" t="s">
        <v>48</v>
      </c>
      <c r="I52" s="116" t="s">
        <v>48</v>
      </c>
      <c r="J52" s="116" t="s">
        <v>48</v>
      </c>
      <c r="K52" s="116" t="s">
        <v>48</v>
      </c>
      <c r="L52" s="120" t="s">
        <v>56</v>
      </c>
      <c r="M52" s="116" t="s">
        <v>48</v>
      </c>
      <c r="N52" s="116" t="s">
        <v>48</v>
      </c>
      <c r="O52" s="108" t="s">
        <v>55</v>
      </c>
      <c r="P52" s="116" t="s">
        <v>48</v>
      </c>
      <c r="Q52" s="108" t="s">
        <v>55</v>
      </c>
      <c r="R52" s="116" t="s">
        <v>48</v>
      </c>
      <c r="S52" s="116" t="s">
        <v>48</v>
      </c>
    </row>
    <row r="53" spans="1:19" x14ac:dyDescent="0.25">
      <c r="A53" s="90" t="s">
        <v>268</v>
      </c>
      <c r="B53" s="103">
        <v>46251</v>
      </c>
      <c r="C53" s="86">
        <v>12</v>
      </c>
      <c r="D53" s="28">
        <v>0.5083333333333333</v>
      </c>
      <c r="E53" s="28">
        <v>0.51180555555555551</v>
      </c>
      <c r="F53" s="31">
        <v>3.4722222222222099E-3</v>
      </c>
      <c r="G53" s="116" t="s">
        <v>48</v>
      </c>
      <c r="H53" s="116" t="s">
        <v>48</v>
      </c>
      <c r="I53" s="120" t="s">
        <v>56</v>
      </c>
      <c r="J53" s="116" t="s">
        <v>48</v>
      </c>
      <c r="K53" s="116" t="s">
        <v>48</v>
      </c>
      <c r="L53" s="116" t="s">
        <v>48</v>
      </c>
      <c r="M53" s="116" t="s">
        <v>48</v>
      </c>
      <c r="N53" s="116" t="s">
        <v>48</v>
      </c>
      <c r="O53" s="108" t="s">
        <v>55</v>
      </c>
      <c r="P53" s="116" t="s">
        <v>48</v>
      </c>
      <c r="Q53" s="108" t="s">
        <v>55</v>
      </c>
      <c r="R53" s="116" t="s">
        <v>48</v>
      </c>
      <c r="S53" s="116" t="s">
        <v>48</v>
      </c>
    </row>
    <row r="54" spans="1:19" x14ac:dyDescent="0.25">
      <c r="A54" s="90" t="s">
        <v>268</v>
      </c>
      <c r="B54" s="103">
        <v>46250</v>
      </c>
      <c r="C54" s="86">
        <v>11</v>
      </c>
      <c r="D54" s="28">
        <v>0.46111111111111114</v>
      </c>
      <c r="E54" s="28">
        <v>0.46736111111111112</v>
      </c>
      <c r="F54" s="31">
        <v>6.2499999999999778E-3</v>
      </c>
      <c r="G54" s="116" t="s">
        <v>48</v>
      </c>
      <c r="H54" s="116" t="s">
        <v>48</v>
      </c>
      <c r="I54" s="116" t="s">
        <v>48</v>
      </c>
      <c r="J54" s="116" t="s">
        <v>48</v>
      </c>
      <c r="K54" s="116" t="s">
        <v>48</v>
      </c>
      <c r="L54" s="116" t="s">
        <v>48</v>
      </c>
      <c r="M54" s="116" t="s">
        <v>48</v>
      </c>
      <c r="N54" s="116" t="s">
        <v>48</v>
      </c>
      <c r="O54" s="108" t="s">
        <v>55</v>
      </c>
      <c r="P54" s="116" t="s">
        <v>48</v>
      </c>
      <c r="Q54" s="108" t="s">
        <v>55</v>
      </c>
      <c r="R54" s="116" t="s">
        <v>48</v>
      </c>
      <c r="S54" s="116" t="s">
        <v>48</v>
      </c>
    </row>
    <row r="55" spans="1:19" x14ac:dyDescent="0.25">
      <c r="A55" s="90" t="s">
        <v>268</v>
      </c>
      <c r="B55" s="103">
        <v>46245</v>
      </c>
      <c r="C55" s="86">
        <v>10</v>
      </c>
      <c r="D55" s="28">
        <v>0.46666666666666667</v>
      </c>
      <c r="E55" s="28">
        <v>0.47638888888888886</v>
      </c>
      <c r="F55" s="31">
        <v>9.7222222222221877E-3</v>
      </c>
      <c r="G55" s="116" t="s">
        <v>48</v>
      </c>
      <c r="H55" s="116" t="s">
        <v>48</v>
      </c>
      <c r="I55" s="116" t="s">
        <v>48</v>
      </c>
      <c r="J55" s="120" t="s">
        <v>56</v>
      </c>
      <c r="K55" s="116" t="s">
        <v>48</v>
      </c>
      <c r="L55" s="116" t="s">
        <v>48</v>
      </c>
      <c r="M55" s="116" t="s">
        <v>48</v>
      </c>
      <c r="N55" s="116" t="s">
        <v>48</v>
      </c>
      <c r="O55" s="108" t="s">
        <v>55</v>
      </c>
      <c r="P55" s="116" t="s">
        <v>48</v>
      </c>
      <c r="Q55" s="116" t="s">
        <v>48</v>
      </c>
      <c r="R55" s="116" t="s">
        <v>48</v>
      </c>
      <c r="S55" s="144" t="s">
        <v>55</v>
      </c>
    </row>
    <row r="56" spans="1:19" x14ac:dyDescent="0.25">
      <c r="A56" s="90" t="s">
        <v>266</v>
      </c>
      <c r="B56" s="103">
        <v>46218</v>
      </c>
      <c r="C56" s="86">
        <v>9</v>
      </c>
      <c r="D56" s="28">
        <v>0.44166666666666665</v>
      </c>
      <c r="E56" s="28">
        <v>0.44791666666666669</v>
      </c>
      <c r="F56" s="31">
        <v>6.2500000000000333E-3</v>
      </c>
      <c r="G56" s="116" t="s">
        <v>48</v>
      </c>
      <c r="H56" s="116" t="s">
        <v>48</v>
      </c>
      <c r="I56" s="116" t="s">
        <v>48</v>
      </c>
      <c r="J56" s="116" t="s">
        <v>48</v>
      </c>
      <c r="K56" s="116" t="s">
        <v>48</v>
      </c>
      <c r="L56" s="115" t="s">
        <v>38</v>
      </c>
      <c r="M56" s="116" t="s">
        <v>48</v>
      </c>
      <c r="N56" s="116" t="s">
        <v>48</v>
      </c>
      <c r="O56" s="108" t="s">
        <v>55</v>
      </c>
      <c r="P56" s="116" t="s">
        <v>48</v>
      </c>
      <c r="Q56" s="116" t="s">
        <v>48</v>
      </c>
      <c r="R56" s="116" t="s">
        <v>48</v>
      </c>
      <c r="S56" s="144" t="s">
        <v>55</v>
      </c>
    </row>
    <row r="57" spans="1:19" x14ac:dyDescent="0.25">
      <c r="A57" s="90" t="s">
        <v>264</v>
      </c>
      <c r="B57" s="103">
        <v>46188</v>
      </c>
      <c r="C57" s="86">
        <v>8</v>
      </c>
      <c r="D57" s="28">
        <v>0.47847222222222224</v>
      </c>
      <c r="E57" s="28">
        <v>0.49861111111111112</v>
      </c>
      <c r="F57" s="31">
        <v>2.0138888888888873E-2</v>
      </c>
      <c r="G57" s="116" t="s">
        <v>48</v>
      </c>
      <c r="H57" s="116" t="s">
        <v>48</v>
      </c>
      <c r="I57" s="116" t="s">
        <v>48</v>
      </c>
      <c r="J57" s="116" t="s">
        <v>48</v>
      </c>
      <c r="K57" s="116" t="s">
        <v>48</v>
      </c>
      <c r="L57" s="116" t="s">
        <v>48</v>
      </c>
      <c r="M57" s="120" t="s">
        <v>56</v>
      </c>
      <c r="N57" s="116" t="s">
        <v>48</v>
      </c>
      <c r="O57" s="115" t="s">
        <v>42</v>
      </c>
      <c r="P57" s="116" t="s">
        <v>48</v>
      </c>
      <c r="Q57" s="108" t="s">
        <v>55</v>
      </c>
      <c r="R57" s="116" t="s">
        <v>48</v>
      </c>
      <c r="S57" s="144" t="s">
        <v>55</v>
      </c>
    </row>
    <row r="58" spans="1:19" ht="21.75" customHeight="1" x14ac:dyDescent="0.25">
      <c r="A58" s="185" t="s">
        <v>107</v>
      </c>
      <c r="B58" s="179"/>
      <c r="C58" s="179"/>
      <c r="D58" s="179"/>
      <c r="E58" s="179"/>
      <c r="F58" s="179"/>
      <c r="G58" s="179"/>
      <c r="H58" s="179"/>
      <c r="I58" s="179"/>
      <c r="J58" s="179"/>
      <c r="K58" s="179"/>
      <c r="L58" s="179"/>
      <c r="M58" s="179"/>
      <c r="N58" s="179"/>
      <c r="O58" s="179"/>
      <c r="P58" s="179"/>
      <c r="Q58" s="179"/>
      <c r="R58" s="179"/>
      <c r="S58" s="187"/>
    </row>
    <row r="59" spans="1:19" ht="21.75" customHeight="1" x14ac:dyDescent="0.25">
      <c r="A59" s="185" t="s">
        <v>108</v>
      </c>
      <c r="B59" s="179"/>
      <c r="C59" s="179"/>
      <c r="D59" s="179"/>
      <c r="E59" s="179"/>
      <c r="F59" s="179"/>
      <c r="G59" s="179"/>
      <c r="H59" s="179"/>
      <c r="I59" s="179"/>
      <c r="J59" s="179"/>
      <c r="K59" s="179"/>
      <c r="L59" s="179"/>
      <c r="M59" s="179"/>
      <c r="N59" s="179"/>
      <c r="O59" s="179"/>
      <c r="P59" s="179"/>
      <c r="Q59" s="179"/>
      <c r="R59" s="179"/>
      <c r="S59" s="187"/>
    </row>
    <row r="60" spans="1:19" x14ac:dyDescent="0.25">
      <c r="A60" s="90" t="s">
        <v>261</v>
      </c>
      <c r="B60" s="103">
        <v>46155</v>
      </c>
      <c r="C60" s="86">
        <v>7</v>
      </c>
      <c r="D60" s="28">
        <v>0.94513888888888886</v>
      </c>
      <c r="E60" s="28">
        <v>0.94930555555555551</v>
      </c>
      <c r="F60" s="31">
        <v>4.1666666666666519E-3</v>
      </c>
      <c r="G60" s="116" t="s">
        <v>48</v>
      </c>
      <c r="H60" s="116" t="s">
        <v>48</v>
      </c>
      <c r="I60" s="116" t="s">
        <v>48</v>
      </c>
      <c r="J60" s="115" t="s">
        <v>38</v>
      </c>
      <c r="K60" s="116" t="s">
        <v>48</v>
      </c>
      <c r="L60" s="116" t="s">
        <v>48</v>
      </c>
      <c r="M60" s="116" t="s">
        <v>48</v>
      </c>
      <c r="N60" s="116" t="s">
        <v>48</v>
      </c>
      <c r="O60" s="120" t="s">
        <v>56</v>
      </c>
      <c r="P60" s="116" t="s">
        <v>48</v>
      </c>
      <c r="Q60" s="108" t="s">
        <v>55</v>
      </c>
      <c r="R60" s="116" t="s">
        <v>48</v>
      </c>
      <c r="S60" s="144" t="s">
        <v>55</v>
      </c>
    </row>
    <row r="61" spans="1:19" x14ac:dyDescent="0.25">
      <c r="A61" s="90" t="s">
        <v>261</v>
      </c>
      <c r="B61" s="103">
        <v>46155</v>
      </c>
      <c r="C61" s="86">
        <v>6</v>
      </c>
      <c r="D61" s="28">
        <v>0.7104166666666667</v>
      </c>
      <c r="E61" s="28">
        <v>0.75</v>
      </c>
      <c r="F61" s="31">
        <v>3.9583333333333304E-2</v>
      </c>
      <c r="G61" s="116" t="s">
        <v>48</v>
      </c>
      <c r="H61" s="116" t="s">
        <v>48</v>
      </c>
      <c r="I61" s="116" t="s">
        <v>48</v>
      </c>
      <c r="J61" s="115" t="s">
        <v>38</v>
      </c>
      <c r="K61" s="116" t="s">
        <v>48</v>
      </c>
      <c r="L61" s="116" t="s">
        <v>48</v>
      </c>
      <c r="M61" s="116" t="s">
        <v>48</v>
      </c>
      <c r="N61" s="116" t="s">
        <v>48</v>
      </c>
      <c r="O61" s="116" t="s">
        <v>48</v>
      </c>
      <c r="P61" s="116" t="s">
        <v>48</v>
      </c>
      <c r="Q61" s="108" t="s">
        <v>55</v>
      </c>
      <c r="R61" s="116" t="s">
        <v>48</v>
      </c>
      <c r="S61" s="144" t="s">
        <v>55</v>
      </c>
    </row>
    <row r="62" spans="1:19" x14ac:dyDescent="0.25">
      <c r="A62" s="90" t="s">
        <v>261</v>
      </c>
      <c r="B62" s="103">
        <v>46155</v>
      </c>
      <c r="C62" s="86">
        <v>5</v>
      </c>
      <c r="D62" s="28">
        <v>0.44861111111111113</v>
      </c>
      <c r="E62" s="28">
        <v>0.46944444444444444</v>
      </c>
      <c r="F62" s="31">
        <v>2.0833333333333315E-2</v>
      </c>
      <c r="G62" s="116" t="s">
        <v>48</v>
      </c>
      <c r="H62" s="116" t="s">
        <v>48</v>
      </c>
      <c r="I62" s="116" t="s">
        <v>48</v>
      </c>
      <c r="J62" s="115" t="s">
        <v>38</v>
      </c>
      <c r="K62" s="116" t="s">
        <v>48</v>
      </c>
      <c r="L62" s="120" t="s">
        <v>56</v>
      </c>
      <c r="M62" s="116" t="s">
        <v>48</v>
      </c>
      <c r="N62" s="116" t="s">
        <v>48</v>
      </c>
      <c r="O62" s="116" t="s">
        <v>48</v>
      </c>
      <c r="P62" s="116" t="s">
        <v>48</v>
      </c>
      <c r="Q62" s="108" t="s">
        <v>55</v>
      </c>
      <c r="R62" s="116" t="s">
        <v>48</v>
      </c>
      <c r="S62" s="144" t="s">
        <v>55</v>
      </c>
    </row>
    <row r="63" spans="1:19" x14ac:dyDescent="0.25">
      <c r="A63" s="90" t="s">
        <v>261</v>
      </c>
      <c r="B63" s="103">
        <v>46154</v>
      </c>
      <c r="C63" s="86">
        <v>4</v>
      </c>
      <c r="D63" s="28">
        <v>0.86111111111111116</v>
      </c>
      <c r="E63" s="28">
        <v>0.86805555555555558</v>
      </c>
      <c r="F63" s="31">
        <v>6.9444444444444198E-3</v>
      </c>
      <c r="G63" s="116" t="s">
        <v>48</v>
      </c>
      <c r="H63" s="116" t="s">
        <v>48</v>
      </c>
      <c r="I63" s="116" t="s">
        <v>48</v>
      </c>
      <c r="J63" s="116" t="s">
        <v>48</v>
      </c>
      <c r="K63" s="116" t="s">
        <v>48</v>
      </c>
      <c r="L63" s="116" t="s">
        <v>48</v>
      </c>
      <c r="M63" s="116" t="s">
        <v>48</v>
      </c>
      <c r="N63" s="116" t="s">
        <v>48</v>
      </c>
      <c r="O63" s="116" t="s">
        <v>48</v>
      </c>
      <c r="P63" s="116" t="s">
        <v>48</v>
      </c>
      <c r="Q63" s="108" t="s">
        <v>55</v>
      </c>
      <c r="R63" s="116" t="s">
        <v>48</v>
      </c>
      <c r="S63" s="144" t="s">
        <v>55</v>
      </c>
    </row>
    <row r="64" spans="1:19" x14ac:dyDescent="0.25">
      <c r="A64" s="90" t="s">
        <v>261</v>
      </c>
      <c r="B64" s="103">
        <v>46153</v>
      </c>
      <c r="C64" s="86">
        <v>3</v>
      </c>
      <c r="D64" s="28">
        <v>0.44444444444444442</v>
      </c>
      <c r="E64" s="28">
        <v>0.46111111111111114</v>
      </c>
      <c r="F64" s="31">
        <v>1.6666666666666718E-2</v>
      </c>
      <c r="G64" s="116" t="s">
        <v>48</v>
      </c>
      <c r="H64" s="116" t="s">
        <v>48</v>
      </c>
      <c r="I64" s="116" t="s">
        <v>48</v>
      </c>
      <c r="J64" s="116" t="s">
        <v>48</v>
      </c>
      <c r="K64" s="116" t="s">
        <v>48</v>
      </c>
      <c r="L64" s="116" t="s">
        <v>48</v>
      </c>
      <c r="M64" s="116" t="s">
        <v>48</v>
      </c>
      <c r="N64" s="116" t="s">
        <v>48</v>
      </c>
      <c r="O64" s="116" t="s">
        <v>48</v>
      </c>
      <c r="P64" s="116" t="s">
        <v>48</v>
      </c>
      <c r="Q64" s="108" t="s">
        <v>55</v>
      </c>
      <c r="R64" s="116" t="s">
        <v>48</v>
      </c>
      <c r="S64" s="144" t="s">
        <v>55</v>
      </c>
    </row>
    <row r="65" spans="1:19" x14ac:dyDescent="0.25">
      <c r="A65" s="90" t="s">
        <v>256</v>
      </c>
      <c r="B65" s="103">
        <v>46127</v>
      </c>
      <c r="C65" s="86">
        <v>2</v>
      </c>
      <c r="D65" s="28">
        <v>0.42708333333333331</v>
      </c>
      <c r="E65" s="28">
        <v>0.43125000000000002</v>
      </c>
      <c r="F65" s="31">
        <v>4.1666666666667074E-3</v>
      </c>
      <c r="G65" s="116" t="s">
        <v>48</v>
      </c>
      <c r="H65" s="116" t="s">
        <v>48</v>
      </c>
      <c r="I65" s="116" t="s">
        <v>48</v>
      </c>
      <c r="J65" s="116" t="s">
        <v>48</v>
      </c>
      <c r="K65" s="116" t="s">
        <v>48</v>
      </c>
      <c r="L65" s="116" t="s">
        <v>48</v>
      </c>
      <c r="M65" s="115" t="s">
        <v>42</v>
      </c>
      <c r="N65" s="116" t="s">
        <v>48</v>
      </c>
      <c r="O65" s="116" t="s">
        <v>48</v>
      </c>
      <c r="P65" s="116" t="s">
        <v>48</v>
      </c>
      <c r="Q65" s="108" t="s">
        <v>55</v>
      </c>
      <c r="R65" s="116" t="s">
        <v>48</v>
      </c>
      <c r="S65" s="144" t="s">
        <v>55</v>
      </c>
    </row>
    <row r="66" spans="1:19" x14ac:dyDescent="0.25">
      <c r="A66" s="91" t="s">
        <v>255</v>
      </c>
      <c r="B66" s="104">
        <v>46089</v>
      </c>
      <c r="C66" s="38">
        <v>1</v>
      </c>
      <c r="D66" s="33">
        <v>0.49305555555555558</v>
      </c>
      <c r="E66" s="33">
        <v>0.49583333333333335</v>
      </c>
      <c r="F66" s="31">
        <v>2.7777777777777679E-3</v>
      </c>
      <c r="G66" s="116" t="s">
        <v>48</v>
      </c>
      <c r="H66" s="116" t="s">
        <v>48</v>
      </c>
      <c r="I66" s="116" t="s">
        <v>48</v>
      </c>
      <c r="J66" s="115" t="s">
        <v>42</v>
      </c>
      <c r="K66" s="115" t="s">
        <v>42</v>
      </c>
      <c r="L66" s="116" t="s">
        <v>48</v>
      </c>
      <c r="M66" s="116" t="s">
        <v>48</v>
      </c>
      <c r="N66" s="116" t="s">
        <v>48</v>
      </c>
      <c r="O66" s="120" t="s">
        <v>56</v>
      </c>
      <c r="P66" s="116" t="s">
        <v>48</v>
      </c>
      <c r="Q66" s="108" t="s">
        <v>55</v>
      </c>
      <c r="R66" s="120" t="s">
        <v>56</v>
      </c>
      <c r="S66" s="144" t="s">
        <v>55</v>
      </c>
    </row>
    <row r="67" spans="1:19" ht="21.75" customHeight="1" x14ac:dyDescent="0.25">
      <c r="A67" s="185" t="s">
        <v>109</v>
      </c>
      <c r="B67" s="179"/>
      <c r="C67" s="179"/>
      <c r="D67" s="179"/>
      <c r="E67" s="179"/>
      <c r="F67" s="179"/>
      <c r="G67" s="179"/>
      <c r="H67" s="179"/>
      <c r="I67" s="179"/>
      <c r="J67" s="179"/>
      <c r="K67" s="179"/>
      <c r="L67" s="179"/>
      <c r="M67" s="179"/>
      <c r="N67" s="179"/>
      <c r="O67" s="179"/>
      <c r="P67" s="179"/>
      <c r="Q67" s="179"/>
      <c r="R67" s="179"/>
      <c r="S67" s="187"/>
    </row>
    <row r="68" spans="1:19" ht="21.75" customHeight="1" x14ac:dyDescent="0.25">
      <c r="A68" s="189">
        <v>2026</v>
      </c>
      <c r="B68" s="188"/>
      <c r="C68" s="188"/>
      <c r="D68" s="188"/>
      <c r="E68" s="188"/>
      <c r="F68" s="188"/>
      <c r="G68" s="188"/>
      <c r="H68" s="188"/>
      <c r="I68" s="188"/>
      <c r="J68" s="188"/>
      <c r="K68" s="188"/>
      <c r="L68" s="188"/>
      <c r="M68" s="188"/>
      <c r="N68" s="188"/>
      <c r="O68" s="188"/>
      <c r="P68" s="188"/>
      <c r="Q68" s="188"/>
      <c r="R68" s="188"/>
      <c r="S68" s="190"/>
    </row>
    <row r="69" spans="1:19" ht="21.75" customHeight="1" x14ac:dyDescent="0.25">
      <c r="A69" s="185" t="s">
        <v>103</v>
      </c>
      <c r="B69" s="179"/>
      <c r="C69" s="179"/>
      <c r="D69" s="179"/>
      <c r="E69" s="179"/>
      <c r="F69" s="179"/>
      <c r="G69" s="179"/>
      <c r="H69" s="179"/>
      <c r="I69" s="179"/>
      <c r="J69" s="179"/>
      <c r="K69" s="179"/>
      <c r="L69" s="179"/>
      <c r="M69" s="179"/>
      <c r="N69" s="179"/>
      <c r="O69" s="179"/>
      <c r="P69" s="179"/>
      <c r="Q69" s="179"/>
      <c r="R69" s="179"/>
      <c r="S69" s="187"/>
    </row>
    <row r="70" spans="1:19" x14ac:dyDescent="0.25">
      <c r="A70" s="90" t="s">
        <v>254</v>
      </c>
      <c r="B70" s="103" t="s">
        <v>253</v>
      </c>
      <c r="C70" s="86">
        <v>20</v>
      </c>
      <c r="D70" s="28">
        <v>0.51458333333333328</v>
      </c>
      <c r="E70" s="28">
        <v>0.53472222222222221</v>
      </c>
      <c r="F70" s="31">
        <v>2.0138888888888928E-2</v>
      </c>
      <c r="G70" s="116" t="s">
        <v>48</v>
      </c>
      <c r="H70" s="116" t="s">
        <v>48</v>
      </c>
      <c r="I70" s="116" t="s">
        <v>48</v>
      </c>
      <c r="J70" s="116" t="s">
        <v>48</v>
      </c>
      <c r="K70" s="116" t="s">
        <v>48</v>
      </c>
      <c r="L70" s="120" t="s">
        <v>56</v>
      </c>
      <c r="M70" s="116" t="s">
        <v>48</v>
      </c>
      <c r="N70" s="116" t="s">
        <v>48</v>
      </c>
      <c r="O70" s="116" t="s">
        <v>48</v>
      </c>
      <c r="P70" s="116" t="s">
        <v>48</v>
      </c>
      <c r="Q70" s="108" t="s">
        <v>55</v>
      </c>
      <c r="R70" s="116" t="s">
        <v>48</v>
      </c>
      <c r="S70" s="144" t="s">
        <v>55</v>
      </c>
    </row>
    <row r="71" spans="1:19" x14ac:dyDescent="0.25">
      <c r="A71" s="90" t="s">
        <v>251</v>
      </c>
      <c r="B71" s="103" t="s">
        <v>252</v>
      </c>
      <c r="C71" s="86">
        <v>19</v>
      </c>
      <c r="D71" s="28">
        <v>0.42291666666666666</v>
      </c>
      <c r="E71" s="28">
        <v>0.44722222222222224</v>
      </c>
      <c r="F71" s="31">
        <v>2.430555555555558E-2</v>
      </c>
      <c r="G71" s="116" t="s">
        <v>48</v>
      </c>
      <c r="H71" s="116" t="s">
        <v>48</v>
      </c>
      <c r="I71" s="116" t="s">
        <v>48</v>
      </c>
      <c r="J71" s="120" t="s">
        <v>56</v>
      </c>
      <c r="K71" s="116" t="s">
        <v>48</v>
      </c>
      <c r="L71" s="116" t="s">
        <v>48</v>
      </c>
      <c r="M71" s="116" t="s">
        <v>48</v>
      </c>
      <c r="N71" s="116" t="s">
        <v>48</v>
      </c>
      <c r="O71" s="116" t="s">
        <v>48</v>
      </c>
      <c r="P71" s="116" t="s">
        <v>48</v>
      </c>
      <c r="Q71" s="108" t="s">
        <v>55</v>
      </c>
      <c r="R71" s="115" t="s">
        <v>42</v>
      </c>
      <c r="S71" s="144" t="s">
        <v>55</v>
      </c>
    </row>
    <row r="72" spans="1:19" x14ac:dyDescent="0.25">
      <c r="A72" s="90" t="s">
        <v>251</v>
      </c>
      <c r="B72" s="103">
        <v>45944</v>
      </c>
      <c r="C72" s="86">
        <v>18</v>
      </c>
      <c r="D72" s="28">
        <v>0.42569444444444443</v>
      </c>
      <c r="E72" s="28">
        <v>0.44513888888888886</v>
      </c>
      <c r="F72" s="31">
        <v>1.9444444444444431E-2</v>
      </c>
      <c r="G72" s="116" t="s">
        <v>48</v>
      </c>
      <c r="H72" s="116" t="s">
        <v>48</v>
      </c>
      <c r="I72" s="120" t="s">
        <v>56</v>
      </c>
      <c r="J72" s="116" t="s">
        <v>48</v>
      </c>
      <c r="K72" s="115" t="s">
        <v>42</v>
      </c>
      <c r="L72" s="120" t="s">
        <v>56</v>
      </c>
      <c r="M72" s="116" t="s">
        <v>48</v>
      </c>
      <c r="N72" s="115" t="s">
        <v>42</v>
      </c>
      <c r="O72" s="116" t="s">
        <v>48</v>
      </c>
      <c r="P72" s="116" t="s">
        <v>48</v>
      </c>
      <c r="Q72" s="108" t="s">
        <v>55</v>
      </c>
      <c r="R72" s="116" t="s">
        <v>48</v>
      </c>
      <c r="S72" s="144" t="s">
        <v>55</v>
      </c>
    </row>
    <row r="73" spans="1:19" ht="21.75" customHeight="1" x14ac:dyDescent="0.25">
      <c r="A73" s="185" t="s">
        <v>102</v>
      </c>
      <c r="B73" s="179"/>
      <c r="C73" s="179"/>
      <c r="D73" s="179"/>
      <c r="E73" s="179"/>
      <c r="F73" s="179"/>
      <c r="G73" s="179"/>
      <c r="H73" s="179"/>
      <c r="I73" s="179"/>
      <c r="J73" s="179"/>
      <c r="K73" s="179"/>
      <c r="L73" s="179"/>
      <c r="M73" s="179"/>
      <c r="N73" s="179"/>
      <c r="O73" s="179"/>
      <c r="P73" s="179"/>
      <c r="Q73" s="179"/>
      <c r="R73" s="179"/>
      <c r="S73" s="187"/>
    </row>
    <row r="74" spans="1:19" ht="21.75" customHeight="1" x14ac:dyDescent="0.25">
      <c r="A74" s="185" t="s">
        <v>101</v>
      </c>
      <c r="B74" s="179"/>
      <c r="C74" s="179"/>
      <c r="D74" s="179"/>
      <c r="E74" s="179"/>
      <c r="F74" s="179"/>
      <c r="G74" s="179"/>
      <c r="H74" s="179"/>
      <c r="I74" s="179"/>
      <c r="J74" s="179"/>
      <c r="K74" s="179"/>
      <c r="L74" s="179"/>
      <c r="M74" s="179"/>
      <c r="N74" s="179"/>
      <c r="O74" s="179"/>
      <c r="P74" s="179"/>
      <c r="Q74" s="179"/>
      <c r="R74" s="179"/>
      <c r="S74" s="187"/>
    </row>
    <row r="75" spans="1:19" ht="21.75" customHeight="1" x14ac:dyDescent="0.25">
      <c r="A75" s="90" t="s">
        <v>250</v>
      </c>
      <c r="B75" s="103">
        <v>45874</v>
      </c>
      <c r="C75" s="86">
        <v>17</v>
      </c>
      <c r="D75" s="28">
        <v>0.89097222222222228</v>
      </c>
      <c r="E75" s="28">
        <v>0.90277777777777779</v>
      </c>
      <c r="F75" s="31">
        <v>1.1805555555555514E-2</v>
      </c>
      <c r="G75" s="116" t="s">
        <v>48</v>
      </c>
      <c r="H75" s="116" t="s">
        <v>48</v>
      </c>
      <c r="I75" s="116" t="s">
        <v>48</v>
      </c>
      <c r="J75" s="115" t="s">
        <v>42</v>
      </c>
      <c r="K75" s="116" t="s">
        <v>48</v>
      </c>
      <c r="L75" s="115" t="s">
        <v>38</v>
      </c>
      <c r="M75" s="115" t="s">
        <v>38</v>
      </c>
      <c r="N75" s="116" t="s">
        <v>48</v>
      </c>
      <c r="O75" s="116" t="s">
        <v>48</v>
      </c>
      <c r="P75" s="116" t="s">
        <v>48</v>
      </c>
      <c r="Q75" s="108" t="s">
        <v>55</v>
      </c>
      <c r="R75" s="115" t="s">
        <v>42</v>
      </c>
      <c r="S75" s="144" t="s">
        <v>55</v>
      </c>
    </row>
    <row r="76" spans="1:19" ht="21.75" customHeight="1" x14ac:dyDescent="0.25">
      <c r="A76" s="90" t="s">
        <v>250</v>
      </c>
      <c r="B76" s="103">
        <v>45874</v>
      </c>
      <c r="C76" s="86">
        <v>16</v>
      </c>
      <c r="D76" s="28">
        <v>0.63194444444444442</v>
      </c>
      <c r="E76" s="28">
        <v>0.66111111111111109</v>
      </c>
      <c r="F76" s="31">
        <v>2.9166666666666674E-2</v>
      </c>
      <c r="G76" s="116" t="s">
        <v>48</v>
      </c>
      <c r="H76" s="116" t="s">
        <v>48</v>
      </c>
      <c r="I76" s="116" t="s">
        <v>48</v>
      </c>
      <c r="J76" s="115" t="s">
        <v>42</v>
      </c>
      <c r="K76" s="116" t="s">
        <v>48</v>
      </c>
      <c r="L76" s="115" t="s">
        <v>38</v>
      </c>
      <c r="M76" s="115" t="s">
        <v>38</v>
      </c>
      <c r="N76" s="116" t="s">
        <v>48</v>
      </c>
      <c r="O76" s="116" t="s">
        <v>48</v>
      </c>
      <c r="P76" s="116" t="s">
        <v>48</v>
      </c>
      <c r="Q76" s="108" t="s">
        <v>55</v>
      </c>
      <c r="R76" s="115" t="s">
        <v>42</v>
      </c>
      <c r="S76" s="144" t="s">
        <v>55</v>
      </c>
    </row>
    <row r="77" spans="1:19" ht="21.75" customHeight="1" x14ac:dyDescent="0.25">
      <c r="A77" s="90" t="s">
        <v>250</v>
      </c>
      <c r="B77" s="103">
        <v>45873</v>
      </c>
      <c r="C77" s="86">
        <v>15</v>
      </c>
      <c r="D77" s="28">
        <v>0.72430555555555554</v>
      </c>
      <c r="E77" s="28">
        <v>0.72638888888888886</v>
      </c>
      <c r="F77" s="31">
        <v>2.0833333333333259E-3</v>
      </c>
      <c r="G77" s="116" t="s">
        <v>48</v>
      </c>
      <c r="H77" s="116" t="s">
        <v>48</v>
      </c>
      <c r="I77" s="116" t="s">
        <v>48</v>
      </c>
      <c r="J77" s="117" t="s">
        <v>56</v>
      </c>
      <c r="K77" s="116" t="s">
        <v>48</v>
      </c>
      <c r="L77" s="115" t="s">
        <v>38</v>
      </c>
      <c r="M77" s="117" t="s">
        <v>56</v>
      </c>
      <c r="N77" s="116" t="s">
        <v>48</v>
      </c>
      <c r="O77" s="116" t="s">
        <v>48</v>
      </c>
      <c r="P77" s="116" t="s">
        <v>48</v>
      </c>
      <c r="Q77" s="108" t="s">
        <v>55</v>
      </c>
      <c r="R77" s="115" t="s">
        <v>42</v>
      </c>
      <c r="S77" s="144" t="s">
        <v>55</v>
      </c>
    </row>
    <row r="78" spans="1:19" x14ac:dyDescent="0.25">
      <c r="A78" s="90" t="s">
        <v>249</v>
      </c>
      <c r="B78" s="103">
        <v>45846</v>
      </c>
      <c r="C78" s="86">
        <v>14</v>
      </c>
      <c r="D78" s="28">
        <v>0.46527777777777779</v>
      </c>
      <c r="E78" s="28">
        <v>0.49444444444444446</v>
      </c>
      <c r="F78" s="31">
        <v>2.9166666666666674E-2</v>
      </c>
      <c r="G78" s="116" t="s">
        <v>48</v>
      </c>
      <c r="H78" s="116" t="s">
        <v>48</v>
      </c>
      <c r="I78" s="116" t="s">
        <v>48</v>
      </c>
      <c r="J78" s="116" t="s">
        <v>48</v>
      </c>
      <c r="K78" s="116" t="s">
        <v>48</v>
      </c>
      <c r="L78" s="116" t="s">
        <v>48</v>
      </c>
      <c r="M78" s="115" t="s">
        <v>38</v>
      </c>
      <c r="N78" s="116" t="s">
        <v>48</v>
      </c>
      <c r="O78" s="116" t="s">
        <v>48</v>
      </c>
      <c r="P78" s="116" t="s">
        <v>48</v>
      </c>
      <c r="Q78" s="108" t="s">
        <v>55</v>
      </c>
      <c r="R78" s="116" t="s">
        <v>48</v>
      </c>
      <c r="S78" s="144" t="s">
        <v>55</v>
      </c>
    </row>
    <row r="79" spans="1:19" x14ac:dyDescent="0.25">
      <c r="A79" s="90" t="s">
        <v>249</v>
      </c>
      <c r="B79" s="103">
        <v>45845</v>
      </c>
      <c r="C79" s="86">
        <v>13</v>
      </c>
      <c r="D79" s="28">
        <v>0.48194444444444445</v>
      </c>
      <c r="E79" s="28">
        <v>0.53402777777777777</v>
      </c>
      <c r="F79" s="31">
        <v>5.2083333333333315E-2</v>
      </c>
      <c r="G79" s="116" t="s">
        <v>48</v>
      </c>
      <c r="H79" s="116" t="s">
        <v>48</v>
      </c>
      <c r="I79" s="116" t="s">
        <v>48</v>
      </c>
      <c r="J79" s="116" t="s">
        <v>48</v>
      </c>
      <c r="K79" s="116" t="s">
        <v>48</v>
      </c>
      <c r="L79" s="116" t="s">
        <v>48</v>
      </c>
      <c r="M79" s="115" t="s">
        <v>38</v>
      </c>
      <c r="N79" s="116" t="s">
        <v>48</v>
      </c>
      <c r="O79" s="116" t="s">
        <v>48</v>
      </c>
      <c r="P79" s="116" t="s">
        <v>48</v>
      </c>
      <c r="Q79" s="108" t="s">
        <v>55</v>
      </c>
      <c r="R79" s="116" t="s">
        <v>48</v>
      </c>
      <c r="S79" s="144" t="s">
        <v>55</v>
      </c>
    </row>
    <row r="80" spans="1:19" x14ac:dyDescent="0.25">
      <c r="A80" s="90" t="s">
        <v>248</v>
      </c>
      <c r="B80" s="103">
        <v>45831</v>
      </c>
      <c r="C80" s="86">
        <v>12</v>
      </c>
      <c r="D80" s="28">
        <v>0.48402777777777778</v>
      </c>
      <c r="E80" s="28">
        <v>0.49305555555555558</v>
      </c>
      <c r="F80" s="31">
        <v>9.0277777777778012E-3</v>
      </c>
      <c r="G80" s="115" t="s">
        <v>38</v>
      </c>
      <c r="H80" s="116" t="s">
        <v>48</v>
      </c>
      <c r="I80" s="116" t="s">
        <v>48</v>
      </c>
      <c r="J80" s="117" t="s">
        <v>56</v>
      </c>
      <c r="K80" s="116" t="s">
        <v>48</v>
      </c>
      <c r="L80" s="116" t="s">
        <v>48</v>
      </c>
      <c r="M80" s="116" t="s">
        <v>48</v>
      </c>
      <c r="N80" s="116" t="s">
        <v>48</v>
      </c>
      <c r="O80" s="116" t="s">
        <v>48</v>
      </c>
      <c r="P80" s="116" t="s">
        <v>48</v>
      </c>
      <c r="Q80" s="108" t="s">
        <v>55</v>
      </c>
      <c r="R80" s="116" t="s">
        <v>48</v>
      </c>
      <c r="S80" s="144" t="s">
        <v>55</v>
      </c>
    </row>
    <row r="81" spans="1:19" ht="21.75" customHeight="1" x14ac:dyDescent="0.25">
      <c r="A81" s="185" t="s">
        <v>100</v>
      </c>
      <c r="B81" s="179"/>
      <c r="C81" s="179"/>
      <c r="D81" s="179"/>
      <c r="E81" s="179"/>
      <c r="F81" s="179"/>
      <c r="G81" s="179"/>
      <c r="H81" s="179"/>
      <c r="I81" s="179"/>
      <c r="J81" s="179"/>
      <c r="K81" s="179"/>
      <c r="L81" s="179"/>
      <c r="M81" s="179"/>
      <c r="N81" s="179"/>
      <c r="O81" s="179"/>
      <c r="P81" s="179"/>
      <c r="Q81" s="179"/>
      <c r="R81" s="179"/>
      <c r="S81" s="187"/>
    </row>
    <row r="82" spans="1:19" ht="21.75" customHeight="1" x14ac:dyDescent="0.25">
      <c r="A82" s="185" t="s">
        <v>99</v>
      </c>
      <c r="B82" s="179"/>
      <c r="C82" s="179"/>
      <c r="D82" s="179"/>
      <c r="E82" s="179"/>
      <c r="F82" s="179"/>
      <c r="G82" s="179"/>
      <c r="H82" s="179"/>
      <c r="I82" s="179"/>
      <c r="J82" s="179"/>
      <c r="K82" s="179"/>
      <c r="L82" s="179"/>
      <c r="M82" s="179"/>
      <c r="N82" s="179"/>
      <c r="O82" s="179"/>
      <c r="P82" s="179"/>
      <c r="Q82" s="179"/>
      <c r="R82" s="179"/>
      <c r="S82" s="187"/>
    </row>
    <row r="83" spans="1:19" x14ac:dyDescent="0.25">
      <c r="A83" s="90" t="s">
        <v>246</v>
      </c>
      <c r="B83" s="103">
        <v>45792</v>
      </c>
      <c r="C83" s="86">
        <v>11</v>
      </c>
      <c r="D83" s="28">
        <v>0.52777777777777779</v>
      </c>
      <c r="E83" s="28">
        <v>0.54861111111111116</v>
      </c>
      <c r="F83" s="31">
        <v>2.083333333333337E-2</v>
      </c>
      <c r="G83" s="116" t="s">
        <v>48</v>
      </c>
      <c r="H83" s="116" t="s">
        <v>48</v>
      </c>
      <c r="I83" s="115" t="s">
        <v>42</v>
      </c>
      <c r="J83" s="116" t="s">
        <v>48</v>
      </c>
      <c r="K83" s="116" t="s">
        <v>48</v>
      </c>
      <c r="L83" s="116" t="s">
        <v>48</v>
      </c>
      <c r="M83" s="116" t="s">
        <v>48</v>
      </c>
      <c r="N83" s="116" t="s">
        <v>48</v>
      </c>
      <c r="O83" s="116" t="s">
        <v>48</v>
      </c>
      <c r="P83" s="116" t="s">
        <v>48</v>
      </c>
      <c r="Q83" s="108" t="s">
        <v>55</v>
      </c>
      <c r="R83" s="116" t="s">
        <v>48</v>
      </c>
      <c r="S83" s="144" t="s">
        <v>55</v>
      </c>
    </row>
    <row r="84" spans="1:19" x14ac:dyDescent="0.25">
      <c r="A84" s="90" t="s">
        <v>246</v>
      </c>
      <c r="B84" s="103">
        <v>45792</v>
      </c>
      <c r="C84" s="86">
        <v>10</v>
      </c>
      <c r="D84" s="28">
        <v>4.4444444444444446E-2</v>
      </c>
      <c r="E84" s="28">
        <v>5.2083333333333336E-2</v>
      </c>
      <c r="F84" s="31">
        <v>7.6388888888888895E-3</v>
      </c>
      <c r="G84" s="116" t="s">
        <v>48</v>
      </c>
      <c r="H84" s="116" t="s">
        <v>48</v>
      </c>
      <c r="I84" s="115" t="s">
        <v>42</v>
      </c>
      <c r="J84" s="116" t="s">
        <v>48</v>
      </c>
      <c r="K84" s="115" t="s">
        <v>38</v>
      </c>
      <c r="L84" s="116" t="s">
        <v>48</v>
      </c>
      <c r="M84" s="116" t="s">
        <v>48</v>
      </c>
      <c r="N84" s="116" t="s">
        <v>48</v>
      </c>
      <c r="O84" s="116" t="s">
        <v>48</v>
      </c>
      <c r="P84" s="117" t="s">
        <v>56</v>
      </c>
      <c r="Q84" s="108" t="s">
        <v>55</v>
      </c>
      <c r="R84" s="115" t="s">
        <v>38</v>
      </c>
      <c r="S84" s="144" t="s">
        <v>55</v>
      </c>
    </row>
    <row r="85" spans="1:19" x14ac:dyDescent="0.25">
      <c r="A85" s="90" t="s">
        <v>246</v>
      </c>
      <c r="B85" s="103">
        <v>45790</v>
      </c>
      <c r="C85" s="86">
        <v>9</v>
      </c>
      <c r="D85" s="28">
        <v>0.5229166666666667</v>
      </c>
      <c r="E85" s="28">
        <v>0.56041666666666667</v>
      </c>
      <c r="F85" s="31">
        <v>3.7499999999999978E-2</v>
      </c>
      <c r="G85" s="116" t="s">
        <v>48</v>
      </c>
      <c r="H85" s="116" t="s">
        <v>48</v>
      </c>
      <c r="I85" s="116" t="s">
        <v>48</v>
      </c>
      <c r="J85" s="116" t="s">
        <v>48</v>
      </c>
      <c r="K85" s="116" t="s">
        <v>48</v>
      </c>
      <c r="L85" s="116" t="s">
        <v>48</v>
      </c>
      <c r="M85" s="115" t="s">
        <v>38</v>
      </c>
      <c r="N85" s="116" t="s">
        <v>48</v>
      </c>
      <c r="O85" s="116" t="s">
        <v>48</v>
      </c>
      <c r="P85" s="115" t="s">
        <v>38</v>
      </c>
      <c r="Q85" s="108" t="s">
        <v>55</v>
      </c>
      <c r="R85" s="116" t="s">
        <v>48</v>
      </c>
      <c r="S85" s="144" t="s">
        <v>55</v>
      </c>
    </row>
    <row r="86" spans="1:19" x14ac:dyDescent="0.25">
      <c r="A86" s="90" t="s">
        <v>246</v>
      </c>
      <c r="B86" s="103">
        <v>45789</v>
      </c>
      <c r="C86" s="86">
        <v>8</v>
      </c>
      <c r="D86" s="28">
        <v>0.48194444444444445</v>
      </c>
      <c r="E86" s="28">
        <v>0.5180555555555556</v>
      </c>
      <c r="F86" s="31">
        <v>3.6111111111111149E-2</v>
      </c>
      <c r="G86" s="116" t="s">
        <v>48</v>
      </c>
      <c r="H86" s="116" t="s">
        <v>48</v>
      </c>
      <c r="I86" s="116" t="s">
        <v>48</v>
      </c>
      <c r="J86" s="116" t="s">
        <v>48</v>
      </c>
      <c r="K86" s="116" t="s">
        <v>48</v>
      </c>
      <c r="L86" s="116" t="s">
        <v>48</v>
      </c>
      <c r="M86" s="115" t="s">
        <v>38</v>
      </c>
      <c r="N86" s="116" t="s">
        <v>48</v>
      </c>
      <c r="O86" s="116" t="s">
        <v>48</v>
      </c>
      <c r="P86" s="116" t="s">
        <v>48</v>
      </c>
      <c r="Q86" s="108" t="s">
        <v>55</v>
      </c>
      <c r="R86" s="116" t="s">
        <v>48</v>
      </c>
      <c r="S86" s="144" t="s">
        <v>55</v>
      </c>
    </row>
    <row r="87" spans="1:19" x14ac:dyDescent="0.25">
      <c r="A87" s="90" t="s">
        <v>246</v>
      </c>
      <c r="B87" s="103">
        <v>45784</v>
      </c>
      <c r="C87" s="86">
        <v>7</v>
      </c>
      <c r="D87" s="28">
        <v>0.47916666666666669</v>
      </c>
      <c r="E87" s="28">
        <v>0.52430555555555558</v>
      </c>
      <c r="F87" s="31">
        <v>4.5138888888888895E-2</v>
      </c>
      <c r="G87" s="116" t="s">
        <v>48</v>
      </c>
      <c r="H87" s="116" t="s">
        <v>48</v>
      </c>
      <c r="I87" s="116" t="s">
        <v>48</v>
      </c>
      <c r="J87" s="116" t="s">
        <v>48</v>
      </c>
      <c r="K87" s="116" t="s">
        <v>48</v>
      </c>
      <c r="L87" s="117" t="s">
        <v>56</v>
      </c>
      <c r="M87" s="115" t="s">
        <v>38</v>
      </c>
      <c r="N87" s="116" t="s">
        <v>48</v>
      </c>
      <c r="O87" s="116" t="s">
        <v>48</v>
      </c>
      <c r="P87" s="115" t="s">
        <v>57</v>
      </c>
      <c r="Q87" s="108" t="s">
        <v>55</v>
      </c>
      <c r="R87" s="116" t="s">
        <v>48</v>
      </c>
      <c r="S87" s="144" t="s">
        <v>55</v>
      </c>
    </row>
    <row r="88" spans="1:19" x14ac:dyDescent="0.25">
      <c r="A88" s="90" t="s">
        <v>245</v>
      </c>
      <c r="B88" s="103">
        <v>45777</v>
      </c>
      <c r="C88" s="86">
        <v>6</v>
      </c>
      <c r="D88" s="28">
        <v>0.46666666666666667</v>
      </c>
      <c r="E88" s="28">
        <v>0.47499999999999998</v>
      </c>
      <c r="F88" s="31">
        <v>8.3333333333333037E-3</v>
      </c>
      <c r="G88" s="116" t="s">
        <v>48</v>
      </c>
      <c r="H88" s="116" t="s">
        <v>48</v>
      </c>
      <c r="I88" s="116" t="s">
        <v>48</v>
      </c>
      <c r="J88" s="116" t="s">
        <v>48</v>
      </c>
      <c r="K88" s="116" t="s">
        <v>48</v>
      </c>
      <c r="L88" s="115" t="s">
        <v>38</v>
      </c>
      <c r="M88" s="116" t="s">
        <v>48</v>
      </c>
      <c r="N88" s="115" t="s">
        <v>57</v>
      </c>
      <c r="O88" s="116" t="s">
        <v>48</v>
      </c>
      <c r="P88" s="116" t="s">
        <v>48</v>
      </c>
      <c r="Q88" s="108" t="s">
        <v>55</v>
      </c>
      <c r="R88" s="116" t="s">
        <v>48</v>
      </c>
      <c r="S88" s="144" t="s">
        <v>55</v>
      </c>
    </row>
    <row r="89" spans="1:19" x14ac:dyDescent="0.25">
      <c r="A89" s="90" t="s">
        <v>245</v>
      </c>
      <c r="B89" s="103">
        <v>45769</v>
      </c>
      <c r="C89" s="86">
        <v>5</v>
      </c>
      <c r="D89" s="28">
        <v>0.47083333333333333</v>
      </c>
      <c r="E89" s="28">
        <v>0.50069444444444444</v>
      </c>
      <c r="F89" s="31">
        <v>2.9861111111111116E-2</v>
      </c>
      <c r="G89" s="116" t="s">
        <v>48</v>
      </c>
      <c r="H89" s="116" t="s">
        <v>48</v>
      </c>
      <c r="I89" s="116" t="s">
        <v>48</v>
      </c>
      <c r="J89" s="117" t="s">
        <v>56</v>
      </c>
      <c r="K89" s="116" t="s">
        <v>48</v>
      </c>
      <c r="L89" s="116" t="s">
        <v>48</v>
      </c>
      <c r="M89" s="116" t="s">
        <v>48</v>
      </c>
      <c r="N89" s="116" t="s">
        <v>48</v>
      </c>
      <c r="O89" s="116" t="s">
        <v>48</v>
      </c>
      <c r="P89" s="116" t="s">
        <v>48</v>
      </c>
      <c r="Q89" s="108" t="s">
        <v>55</v>
      </c>
      <c r="R89" s="116" t="s">
        <v>48</v>
      </c>
      <c r="S89" s="144" t="s">
        <v>55</v>
      </c>
    </row>
    <row r="90" spans="1:19" x14ac:dyDescent="0.25">
      <c r="A90" s="90" t="s">
        <v>245</v>
      </c>
      <c r="B90" s="103">
        <v>45763</v>
      </c>
      <c r="C90" s="86">
        <v>4</v>
      </c>
      <c r="D90" s="28">
        <v>0.42499999999999999</v>
      </c>
      <c r="E90" s="28">
        <v>0.45208333333333334</v>
      </c>
      <c r="F90" s="31">
        <v>2.7083333333333348E-2</v>
      </c>
      <c r="G90" s="116" t="s">
        <v>48</v>
      </c>
      <c r="H90" s="116" t="s">
        <v>48</v>
      </c>
      <c r="I90" s="116" t="s">
        <v>48</v>
      </c>
      <c r="J90" s="116" t="s">
        <v>48</v>
      </c>
      <c r="K90" s="116" t="s">
        <v>48</v>
      </c>
      <c r="L90" s="116" t="s">
        <v>48</v>
      </c>
      <c r="M90" s="116" t="s">
        <v>48</v>
      </c>
      <c r="N90" s="116" t="s">
        <v>48</v>
      </c>
      <c r="O90" s="116" t="s">
        <v>48</v>
      </c>
      <c r="P90" s="116" t="s">
        <v>48</v>
      </c>
      <c r="Q90" s="108" t="s">
        <v>55</v>
      </c>
      <c r="R90" s="116" t="s">
        <v>48</v>
      </c>
      <c r="S90" s="144" t="s">
        <v>55</v>
      </c>
    </row>
    <row r="91" spans="1:19" x14ac:dyDescent="0.25">
      <c r="A91" s="90" t="s">
        <v>244</v>
      </c>
      <c r="B91" s="103">
        <v>45726</v>
      </c>
      <c r="C91" s="86">
        <v>3</v>
      </c>
      <c r="D91" s="28">
        <v>0.46458333333333335</v>
      </c>
      <c r="E91" s="28">
        <v>0.47986111111111113</v>
      </c>
      <c r="F91" s="31">
        <v>1.5277777777777779E-2</v>
      </c>
      <c r="G91" s="116" t="s">
        <v>48</v>
      </c>
      <c r="H91" s="116" t="s">
        <v>48</v>
      </c>
      <c r="I91" s="116" t="s">
        <v>48</v>
      </c>
      <c r="J91" s="116" t="s">
        <v>48</v>
      </c>
      <c r="K91" s="116" t="s">
        <v>48</v>
      </c>
      <c r="L91" s="115" t="s">
        <v>38</v>
      </c>
      <c r="M91" s="116" t="s">
        <v>48</v>
      </c>
      <c r="N91" s="116" t="s">
        <v>48</v>
      </c>
      <c r="O91" s="117" t="s">
        <v>56</v>
      </c>
      <c r="P91" s="116" t="s">
        <v>48</v>
      </c>
      <c r="Q91" s="108" t="s">
        <v>55</v>
      </c>
      <c r="R91" s="115" t="s">
        <v>42</v>
      </c>
      <c r="S91" s="144" t="s">
        <v>55</v>
      </c>
    </row>
    <row r="92" spans="1:19" x14ac:dyDescent="0.25">
      <c r="A92" s="90" t="s">
        <v>243</v>
      </c>
      <c r="B92" s="103">
        <v>45704</v>
      </c>
      <c r="C92" s="86">
        <v>2</v>
      </c>
      <c r="D92" s="28">
        <v>0.5493055555555556</v>
      </c>
      <c r="E92" s="28">
        <v>0.57916666666666672</v>
      </c>
      <c r="F92" s="31">
        <v>2.9861111111111116E-2</v>
      </c>
      <c r="G92" s="116" t="s">
        <v>48</v>
      </c>
      <c r="H92" s="116" t="s">
        <v>48</v>
      </c>
      <c r="I92" s="116" t="s">
        <v>48</v>
      </c>
      <c r="J92" s="116" t="s">
        <v>48</v>
      </c>
      <c r="K92" s="116" t="s">
        <v>48</v>
      </c>
      <c r="L92" s="118" t="s">
        <v>56</v>
      </c>
      <c r="M92" s="116" t="s">
        <v>48</v>
      </c>
      <c r="N92" s="116" t="s">
        <v>48</v>
      </c>
      <c r="O92" s="118" t="s">
        <v>56</v>
      </c>
      <c r="P92" s="116" t="s">
        <v>48</v>
      </c>
      <c r="Q92" s="108" t="s">
        <v>55</v>
      </c>
      <c r="R92" s="116" t="s">
        <v>48</v>
      </c>
      <c r="S92" s="144" t="s">
        <v>55</v>
      </c>
    </row>
    <row r="93" spans="1:19" x14ac:dyDescent="0.25">
      <c r="A93" s="90" t="s">
        <v>243</v>
      </c>
      <c r="B93" s="103">
        <v>45700</v>
      </c>
      <c r="C93" s="86">
        <v>1</v>
      </c>
      <c r="D93" s="28">
        <v>0.46180555555555558</v>
      </c>
      <c r="E93" s="28">
        <v>0.47013888888888888</v>
      </c>
      <c r="F93" s="31">
        <v>8.3333333333333037E-3</v>
      </c>
      <c r="G93" s="115" t="s">
        <v>42</v>
      </c>
      <c r="H93" s="116" t="s">
        <v>48</v>
      </c>
      <c r="I93" s="116" t="s">
        <v>48</v>
      </c>
      <c r="J93" s="116" t="s">
        <v>48</v>
      </c>
      <c r="K93" s="116" t="s">
        <v>48</v>
      </c>
      <c r="L93" s="116" t="s">
        <v>48</v>
      </c>
      <c r="M93" s="115" t="s">
        <v>38</v>
      </c>
      <c r="N93" s="116" t="s">
        <v>48</v>
      </c>
      <c r="O93" s="115" t="s">
        <v>42</v>
      </c>
      <c r="P93" s="116" t="s">
        <v>48</v>
      </c>
      <c r="Q93" s="108" t="s">
        <v>55</v>
      </c>
      <c r="R93" s="116" t="s">
        <v>48</v>
      </c>
      <c r="S93" s="144" t="s">
        <v>55</v>
      </c>
    </row>
    <row r="94" spans="1:19" ht="21.75" customHeight="1" x14ac:dyDescent="0.25">
      <c r="A94" s="185" t="s">
        <v>98</v>
      </c>
      <c r="B94" s="179"/>
      <c r="C94" s="179"/>
      <c r="D94" s="179"/>
      <c r="E94" s="179"/>
      <c r="F94" s="179"/>
      <c r="G94" s="179"/>
      <c r="H94" s="179"/>
      <c r="I94" s="179"/>
      <c r="J94" s="179"/>
      <c r="K94" s="179"/>
      <c r="L94" s="179"/>
      <c r="M94" s="179"/>
      <c r="N94" s="179"/>
      <c r="O94" s="179"/>
      <c r="P94" s="179"/>
      <c r="Q94" s="179"/>
      <c r="R94" s="179"/>
      <c r="S94" s="187"/>
    </row>
    <row r="95" spans="1:19" ht="21.75" customHeight="1" x14ac:dyDescent="0.25">
      <c r="A95" s="189">
        <v>2025</v>
      </c>
      <c r="B95" s="188"/>
      <c r="C95" s="188"/>
      <c r="D95" s="188"/>
      <c r="E95" s="188"/>
      <c r="F95" s="188"/>
      <c r="G95" s="188"/>
      <c r="H95" s="188"/>
      <c r="I95" s="188"/>
      <c r="J95" s="188"/>
      <c r="K95" s="188"/>
      <c r="L95" s="188"/>
      <c r="M95" s="188"/>
      <c r="N95" s="188"/>
      <c r="O95" s="188"/>
      <c r="P95" s="188"/>
      <c r="Q95" s="188"/>
      <c r="R95" s="188"/>
      <c r="S95" s="190"/>
    </row>
    <row r="96" spans="1:19" ht="21.75" customHeight="1" x14ac:dyDescent="0.25">
      <c r="A96" s="185" t="s">
        <v>242</v>
      </c>
      <c r="B96" s="179"/>
      <c r="C96" s="179"/>
      <c r="D96" s="179"/>
      <c r="E96" s="179"/>
      <c r="F96" s="179"/>
      <c r="G96" s="179"/>
      <c r="H96" s="179"/>
      <c r="I96" s="179"/>
      <c r="J96" s="179"/>
      <c r="K96" s="179"/>
      <c r="L96" s="179"/>
      <c r="M96" s="179"/>
      <c r="N96" s="179"/>
      <c r="O96" s="179"/>
      <c r="P96" s="179"/>
      <c r="Q96" s="179"/>
      <c r="R96" s="179"/>
      <c r="S96" s="187"/>
    </row>
    <row r="97" spans="1:19" x14ac:dyDescent="0.25">
      <c r="A97" s="90" t="s">
        <v>241</v>
      </c>
      <c r="B97" s="103">
        <v>45638</v>
      </c>
      <c r="C97" s="86">
        <v>20</v>
      </c>
      <c r="D97" s="28">
        <v>0.47013888888888888</v>
      </c>
      <c r="E97" s="28">
        <v>0.48958333333333331</v>
      </c>
      <c r="F97" s="31">
        <v>1.9444444444444431E-2</v>
      </c>
      <c r="G97" s="116" t="s">
        <v>48</v>
      </c>
      <c r="H97" s="116" t="s">
        <v>48</v>
      </c>
      <c r="I97" s="116" t="s">
        <v>48</v>
      </c>
      <c r="J97" s="116" t="s">
        <v>48</v>
      </c>
      <c r="K97" s="116" t="s">
        <v>48</v>
      </c>
      <c r="L97" s="116" t="s">
        <v>48</v>
      </c>
      <c r="M97" s="115" t="s">
        <v>38</v>
      </c>
      <c r="N97" s="116" t="s">
        <v>48</v>
      </c>
      <c r="O97" s="115" t="s">
        <v>57</v>
      </c>
      <c r="P97" s="116" t="s">
        <v>48</v>
      </c>
      <c r="Q97" s="108" t="s">
        <v>55</v>
      </c>
      <c r="R97" s="118" t="s">
        <v>56</v>
      </c>
      <c r="S97" s="144" t="s">
        <v>55</v>
      </c>
    </row>
    <row r="98" spans="1:19" x14ac:dyDescent="0.25">
      <c r="A98" s="90" t="s">
        <v>241</v>
      </c>
      <c r="B98" s="105">
        <v>45363</v>
      </c>
      <c r="C98" s="85">
        <v>19</v>
      </c>
      <c r="D98" s="27">
        <v>0.42152777777777778</v>
      </c>
      <c r="E98" s="27">
        <v>0.44097222222222221</v>
      </c>
      <c r="F98" s="31">
        <v>1.9444444444444431E-2</v>
      </c>
      <c r="G98" s="116" t="s">
        <v>48</v>
      </c>
      <c r="H98" s="116" t="s">
        <v>48</v>
      </c>
      <c r="I98" s="116" t="s">
        <v>48</v>
      </c>
      <c r="J98" s="116" t="s">
        <v>48</v>
      </c>
      <c r="K98" s="116" t="s">
        <v>48</v>
      </c>
      <c r="L98" s="116" t="s">
        <v>48</v>
      </c>
      <c r="M98" s="116" t="s">
        <v>48</v>
      </c>
      <c r="N98" s="116" t="s">
        <v>48</v>
      </c>
      <c r="O98" s="118" t="s">
        <v>56</v>
      </c>
      <c r="P98" s="116" t="s">
        <v>48</v>
      </c>
      <c r="Q98" s="108" t="s">
        <v>55</v>
      </c>
      <c r="R98" s="116" t="s">
        <v>48</v>
      </c>
      <c r="S98" s="144" t="s">
        <v>55</v>
      </c>
    </row>
    <row r="99" spans="1:19" ht="21.75" customHeight="1" x14ac:dyDescent="0.25">
      <c r="A99" s="90" t="s">
        <v>240</v>
      </c>
      <c r="B99" s="105">
        <v>45608</v>
      </c>
      <c r="C99" s="85">
        <v>18</v>
      </c>
      <c r="D99" s="27">
        <v>0.42569444444444443</v>
      </c>
      <c r="E99" s="27">
        <v>0.44722222222222224</v>
      </c>
      <c r="F99" s="31">
        <v>2.1527777777777812E-2</v>
      </c>
      <c r="G99" s="116" t="s">
        <v>48</v>
      </c>
      <c r="H99" s="116" t="s">
        <v>48</v>
      </c>
      <c r="I99" s="116" t="s">
        <v>48</v>
      </c>
      <c r="J99" s="116" t="s">
        <v>48</v>
      </c>
      <c r="K99" s="115" t="s">
        <v>42</v>
      </c>
      <c r="L99" s="118" t="s">
        <v>56</v>
      </c>
      <c r="M99" s="116" t="s">
        <v>48</v>
      </c>
      <c r="N99" s="116" t="s">
        <v>48</v>
      </c>
      <c r="O99" s="115" t="s">
        <v>57</v>
      </c>
      <c r="P99" s="116" t="s">
        <v>48</v>
      </c>
      <c r="Q99" s="108" t="s">
        <v>55</v>
      </c>
      <c r="R99" s="116" t="s">
        <v>48</v>
      </c>
      <c r="S99" s="144" t="s">
        <v>55</v>
      </c>
    </row>
    <row r="100" spans="1:19" ht="21.75" customHeight="1" x14ac:dyDescent="0.25">
      <c r="A100" s="90" t="s">
        <v>240</v>
      </c>
      <c r="B100" s="105">
        <v>45601</v>
      </c>
      <c r="C100" s="85">
        <v>17</v>
      </c>
      <c r="D100" s="27">
        <v>0.42291666666666666</v>
      </c>
      <c r="E100" s="27">
        <v>0.45555555555555555</v>
      </c>
      <c r="F100" s="31">
        <v>3.2638888888888884E-2</v>
      </c>
      <c r="G100" s="116" t="s">
        <v>48</v>
      </c>
      <c r="H100" s="116" t="s">
        <v>48</v>
      </c>
      <c r="I100" s="116" t="s">
        <v>48</v>
      </c>
      <c r="J100" s="30" t="s">
        <v>57</v>
      </c>
      <c r="K100" s="116" t="s">
        <v>48</v>
      </c>
      <c r="L100" s="116" t="s">
        <v>48</v>
      </c>
      <c r="M100" s="115" t="s">
        <v>42</v>
      </c>
      <c r="N100" s="116" t="s">
        <v>48</v>
      </c>
      <c r="O100" s="116" t="s">
        <v>48</v>
      </c>
      <c r="P100" s="116" t="s">
        <v>48</v>
      </c>
      <c r="Q100" s="108" t="s">
        <v>55</v>
      </c>
      <c r="R100" s="115" t="s">
        <v>57</v>
      </c>
      <c r="S100" s="144" t="s">
        <v>55</v>
      </c>
    </row>
    <row r="101" spans="1:19" ht="21.75" customHeight="1" x14ac:dyDescent="0.25">
      <c r="A101" s="90" t="s">
        <v>237</v>
      </c>
      <c r="B101" s="105" t="s">
        <v>239</v>
      </c>
      <c r="C101" s="85">
        <v>16</v>
      </c>
      <c r="D101" s="27">
        <v>0.47569444444444442</v>
      </c>
      <c r="E101" s="27">
        <v>0.52569444444444446</v>
      </c>
      <c r="F101" s="31">
        <v>5.0000000000000044E-2</v>
      </c>
      <c r="G101" s="116" t="s">
        <v>48</v>
      </c>
      <c r="H101" s="116" t="s">
        <v>48</v>
      </c>
      <c r="I101" s="116" t="s">
        <v>48</v>
      </c>
      <c r="J101" s="116" t="s">
        <v>48</v>
      </c>
      <c r="K101" s="116" t="s">
        <v>48</v>
      </c>
      <c r="L101" s="116" t="s">
        <v>48</v>
      </c>
      <c r="M101" s="116" t="s">
        <v>48</v>
      </c>
      <c r="N101" s="116" t="s">
        <v>48</v>
      </c>
      <c r="O101" s="115" t="s">
        <v>57</v>
      </c>
      <c r="P101" s="116" t="s">
        <v>48</v>
      </c>
      <c r="Q101" s="108" t="s">
        <v>55</v>
      </c>
      <c r="R101" s="116" t="s">
        <v>48</v>
      </c>
      <c r="S101" s="144" t="s">
        <v>55</v>
      </c>
    </row>
    <row r="102" spans="1:19" ht="21.75" customHeight="1" x14ac:dyDescent="0.25">
      <c r="A102" s="90" t="s">
        <v>237</v>
      </c>
      <c r="B102" s="105" t="s">
        <v>238</v>
      </c>
      <c r="C102" s="85">
        <v>15</v>
      </c>
      <c r="D102" s="27">
        <v>0.46875</v>
      </c>
      <c r="E102" s="27">
        <v>0.50138888888888888</v>
      </c>
      <c r="F102" s="31">
        <v>3.2638888888888884E-2</v>
      </c>
      <c r="G102" s="116" t="s">
        <v>48</v>
      </c>
      <c r="H102" s="116" t="s">
        <v>48</v>
      </c>
      <c r="I102" s="116" t="s">
        <v>48</v>
      </c>
      <c r="J102" s="116" t="s">
        <v>48</v>
      </c>
      <c r="K102" s="116" t="s">
        <v>48</v>
      </c>
      <c r="L102" s="116" t="s">
        <v>48</v>
      </c>
      <c r="M102" s="116" t="s">
        <v>48</v>
      </c>
      <c r="N102" s="116" t="s">
        <v>48</v>
      </c>
      <c r="O102" s="118" t="s">
        <v>56</v>
      </c>
      <c r="P102" s="116" t="s">
        <v>48</v>
      </c>
      <c r="Q102" s="108" t="s">
        <v>55</v>
      </c>
      <c r="R102" s="116" t="s">
        <v>48</v>
      </c>
      <c r="S102" s="144" t="s">
        <v>55</v>
      </c>
    </row>
    <row r="103" spans="1:19" ht="21.75" customHeight="1" x14ac:dyDescent="0.25">
      <c r="A103" s="185" t="s">
        <v>97</v>
      </c>
      <c r="B103" s="179"/>
      <c r="C103" s="179"/>
      <c r="D103" s="179"/>
      <c r="E103" s="179"/>
      <c r="F103" s="179"/>
      <c r="G103" s="179"/>
      <c r="H103" s="179"/>
      <c r="I103" s="179"/>
      <c r="J103" s="179"/>
      <c r="K103" s="179"/>
      <c r="L103" s="179"/>
      <c r="M103" s="179"/>
      <c r="N103" s="179"/>
      <c r="O103" s="179"/>
      <c r="P103" s="179"/>
      <c r="Q103" s="179"/>
      <c r="R103" s="179"/>
      <c r="S103" s="187"/>
    </row>
    <row r="104" spans="1:19" ht="21.75" customHeight="1" x14ac:dyDescent="0.25">
      <c r="A104" s="185" t="s">
        <v>236</v>
      </c>
      <c r="B104" s="179"/>
      <c r="C104" s="179"/>
      <c r="D104" s="179"/>
      <c r="E104" s="179"/>
      <c r="F104" s="179"/>
      <c r="G104" s="179"/>
      <c r="H104" s="179"/>
      <c r="I104" s="179"/>
      <c r="J104" s="179"/>
      <c r="K104" s="179"/>
      <c r="L104" s="179"/>
      <c r="M104" s="179"/>
      <c r="N104" s="179"/>
      <c r="O104" s="179"/>
      <c r="P104" s="179"/>
      <c r="Q104" s="179"/>
      <c r="R104" s="179"/>
      <c r="S104" s="187"/>
    </row>
    <row r="105" spans="1:19" ht="21.75" customHeight="1" x14ac:dyDescent="0.25">
      <c r="A105" s="90" t="s">
        <v>231</v>
      </c>
      <c r="B105" s="105" t="s">
        <v>235</v>
      </c>
      <c r="C105" s="85">
        <v>14</v>
      </c>
      <c r="D105" s="27">
        <v>0.47638888888888886</v>
      </c>
      <c r="E105" s="27">
        <v>0.53055555555555556</v>
      </c>
      <c r="F105" s="31">
        <v>5.4166666666666696E-2</v>
      </c>
      <c r="G105" s="116" t="s">
        <v>48</v>
      </c>
      <c r="H105" s="116" t="s">
        <v>48</v>
      </c>
      <c r="I105" s="116" t="s">
        <v>48</v>
      </c>
      <c r="J105" s="116" t="s">
        <v>48</v>
      </c>
      <c r="K105" s="116" t="s">
        <v>48</v>
      </c>
      <c r="L105" s="116" t="s">
        <v>48</v>
      </c>
      <c r="M105" s="115" t="s">
        <v>38</v>
      </c>
      <c r="N105" s="116" t="s">
        <v>48</v>
      </c>
      <c r="O105" s="116" t="s">
        <v>48</v>
      </c>
      <c r="P105" s="115" t="s">
        <v>38</v>
      </c>
      <c r="Q105" s="108" t="s">
        <v>55</v>
      </c>
      <c r="R105" s="116" t="s">
        <v>48</v>
      </c>
      <c r="S105" s="144" t="s">
        <v>55</v>
      </c>
    </row>
    <row r="106" spans="1:19" ht="21.75" customHeight="1" x14ac:dyDescent="0.25">
      <c r="A106" s="90" t="s">
        <v>231</v>
      </c>
      <c r="B106" s="105" t="s">
        <v>234</v>
      </c>
      <c r="C106" s="85">
        <v>13</v>
      </c>
      <c r="D106" s="27">
        <v>0.52638888888888891</v>
      </c>
      <c r="E106" s="27">
        <v>0.55555555555555558</v>
      </c>
      <c r="F106" s="31">
        <v>2.9166666666666674E-2</v>
      </c>
      <c r="G106" s="116" t="s">
        <v>48</v>
      </c>
      <c r="H106" s="116" t="s">
        <v>48</v>
      </c>
      <c r="I106" s="116" t="s">
        <v>48</v>
      </c>
      <c r="J106" s="116" t="s">
        <v>48</v>
      </c>
      <c r="K106" s="116" t="s">
        <v>48</v>
      </c>
      <c r="L106" s="116" t="s">
        <v>48</v>
      </c>
      <c r="M106" s="115" t="s">
        <v>38</v>
      </c>
      <c r="N106" s="116" t="s">
        <v>48</v>
      </c>
      <c r="O106" s="118" t="s">
        <v>56</v>
      </c>
      <c r="P106" s="118" t="s">
        <v>56</v>
      </c>
      <c r="Q106" s="108" t="s">
        <v>55</v>
      </c>
      <c r="R106" s="116" t="s">
        <v>48</v>
      </c>
      <c r="S106" s="144" t="s">
        <v>55</v>
      </c>
    </row>
    <row r="107" spans="1:19" ht="21.75" customHeight="1" x14ac:dyDescent="0.25">
      <c r="A107" s="90" t="s">
        <v>231</v>
      </c>
      <c r="B107" s="105" t="s">
        <v>233</v>
      </c>
      <c r="C107" s="85">
        <v>12</v>
      </c>
      <c r="D107" s="27">
        <v>0.46458333333333335</v>
      </c>
      <c r="E107" s="27">
        <v>0.47361111111111109</v>
      </c>
      <c r="F107" s="31">
        <v>9.0277777777777457E-3</v>
      </c>
      <c r="G107" s="116" t="s">
        <v>48</v>
      </c>
      <c r="H107" s="116" t="s">
        <v>48</v>
      </c>
      <c r="I107" s="116" t="s">
        <v>48</v>
      </c>
      <c r="J107" s="116" t="s">
        <v>48</v>
      </c>
      <c r="K107" s="116" t="s">
        <v>48</v>
      </c>
      <c r="L107" s="118" t="s">
        <v>56</v>
      </c>
      <c r="M107" s="115" t="s">
        <v>38</v>
      </c>
      <c r="N107" s="116" t="s">
        <v>48</v>
      </c>
      <c r="O107" s="116" t="s">
        <v>48</v>
      </c>
      <c r="P107" s="116" t="s">
        <v>48</v>
      </c>
      <c r="Q107" s="108" t="s">
        <v>55</v>
      </c>
      <c r="R107" s="116" t="s">
        <v>48</v>
      </c>
      <c r="S107" s="144" t="s">
        <v>55</v>
      </c>
    </row>
    <row r="108" spans="1:19" ht="21.75" customHeight="1" x14ac:dyDescent="0.25">
      <c r="A108" s="90" t="s">
        <v>231</v>
      </c>
      <c r="B108" s="105" t="s">
        <v>232</v>
      </c>
      <c r="C108" s="85">
        <v>11</v>
      </c>
      <c r="D108" s="27">
        <v>0.46388888888888891</v>
      </c>
      <c r="E108" s="27">
        <v>0.50902777777777775</v>
      </c>
      <c r="F108" s="31">
        <v>4.513888888888884E-2</v>
      </c>
      <c r="G108" s="116" t="s">
        <v>48</v>
      </c>
      <c r="H108" s="116" t="s">
        <v>48</v>
      </c>
      <c r="I108" s="116" t="s">
        <v>48</v>
      </c>
      <c r="J108" s="116" t="s">
        <v>48</v>
      </c>
      <c r="K108" s="116" t="s">
        <v>48</v>
      </c>
      <c r="L108" s="116" t="s">
        <v>48</v>
      </c>
      <c r="M108" s="115" t="s">
        <v>38</v>
      </c>
      <c r="N108" s="116" t="s">
        <v>48</v>
      </c>
      <c r="O108" s="116" t="s">
        <v>48</v>
      </c>
      <c r="P108" s="116" t="s">
        <v>48</v>
      </c>
      <c r="Q108" s="108" t="s">
        <v>55</v>
      </c>
      <c r="R108" s="116" t="s">
        <v>48</v>
      </c>
      <c r="S108" s="144" t="s">
        <v>55</v>
      </c>
    </row>
    <row r="109" spans="1:19" ht="21.75" customHeight="1" x14ac:dyDescent="0.25">
      <c r="A109" s="90" t="s">
        <v>231</v>
      </c>
      <c r="B109" s="105">
        <v>45510</v>
      </c>
      <c r="C109" s="86">
        <v>10</v>
      </c>
      <c r="D109" s="28">
        <v>0.46180555555555558</v>
      </c>
      <c r="E109" s="28">
        <v>0.51388888888888884</v>
      </c>
      <c r="F109" s="31">
        <v>5.2083333333333259E-2</v>
      </c>
      <c r="G109" s="116" t="s">
        <v>48</v>
      </c>
      <c r="H109" s="116" t="s">
        <v>48</v>
      </c>
      <c r="I109" s="116" t="s">
        <v>48</v>
      </c>
      <c r="J109" s="116" t="s">
        <v>48</v>
      </c>
      <c r="K109" s="116" t="s">
        <v>48</v>
      </c>
      <c r="L109" s="116" t="s">
        <v>48</v>
      </c>
      <c r="M109" s="116" t="s">
        <v>48</v>
      </c>
      <c r="N109" s="116" t="s">
        <v>48</v>
      </c>
      <c r="O109" s="116" t="s">
        <v>48</v>
      </c>
      <c r="P109" s="116" t="s">
        <v>48</v>
      </c>
      <c r="Q109" s="108" t="s">
        <v>55</v>
      </c>
      <c r="R109" s="116" t="s">
        <v>48</v>
      </c>
      <c r="S109" s="144" t="s">
        <v>55</v>
      </c>
    </row>
    <row r="110" spans="1:19" ht="21.75" customHeight="1" x14ac:dyDescent="0.25">
      <c r="A110" s="90" t="s">
        <v>231</v>
      </c>
      <c r="B110" s="105">
        <v>45508</v>
      </c>
      <c r="C110" s="86">
        <v>9</v>
      </c>
      <c r="D110" s="28">
        <v>0.64583333333333337</v>
      </c>
      <c r="E110" s="28">
        <v>0.70694444444444449</v>
      </c>
      <c r="F110" s="31">
        <v>6.1111111111111116E-2</v>
      </c>
      <c r="G110" s="116" t="s">
        <v>48</v>
      </c>
      <c r="H110" s="116" t="s">
        <v>48</v>
      </c>
      <c r="I110" s="116" t="s">
        <v>48</v>
      </c>
      <c r="J110" s="116" t="s">
        <v>48</v>
      </c>
      <c r="K110" s="116" t="s">
        <v>48</v>
      </c>
      <c r="L110" s="116" t="s">
        <v>48</v>
      </c>
      <c r="M110" s="116" t="s">
        <v>48</v>
      </c>
      <c r="N110" s="116" t="s">
        <v>48</v>
      </c>
      <c r="O110" s="116" t="s">
        <v>48</v>
      </c>
      <c r="P110" s="117" t="s">
        <v>56</v>
      </c>
      <c r="Q110" s="108" t="s">
        <v>55</v>
      </c>
      <c r="R110" s="116" t="s">
        <v>48</v>
      </c>
      <c r="S110" s="144" t="s">
        <v>55</v>
      </c>
    </row>
    <row r="111" spans="1:19" ht="21.75" customHeight="1" x14ac:dyDescent="0.25">
      <c r="A111" s="90" t="s">
        <v>230</v>
      </c>
      <c r="B111" s="105" t="s">
        <v>229</v>
      </c>
      <c r="C111" s="86">
        <v>8</v>
      </c>
      <c r="D111" s="28">
        <v>0.57152777777777775</v>
      </c>
      <c r="E111" s="28">
        <v>0.59652777777777777</v>
      </c>
      <c r="F111" s="31">
        <v>2.5000000000000022E-2</v>
      </c>
      <c r="G111" s="116" t="s">
        <v>48</v>
      </c>
      <c r="H111" s="116" t="s">
        <v>48</v>
      </c>
      <c r="I111" s="116" t="s">
        <v>48</v>
      </c>
      <c r="J111" s="116" t="s">
        <v>48</v>
      </c>
      <c r="K111" s="116" t="s">
        <v>48</v>
      </c>
      <c r="L111" s="116" t="s">
        <v>48</v>
      </c>
      <c r="M111" s="116" t="s">
        <v>48</v>
      </c>
      <c r="N111" s="116" t="s">
        <v>48</v>
      </c>
      <c r="O111" s="116" t="s">
        <v>48</v>
      </c>
      <c r="P111" s="116" t="s">
        <v>48</v>
      </c>
      <c r="Q111" s="108" t="s">
        <v>55</v>
      </c>
      <c r="R111" s="116" t="s">
        <v>48</v>
      </c>
      <c r="S111" s="144" t="s">
        <v>55</v>
      </c>
    </row>
    <row r="112" spans="1:19" ht="21.75" customHeight="1" x14ac:dyDescent="0.25">
      <c r="A112" s="90" t="s">
        <v>230</v>
      </c>
      <c r="B112" s="105" t="s">
        <v>228</v>
      </c>
      <c r="C112" s="86">
        <v>7</v>
      </c>
      <c r="D112" s="28">
        <v>0.46597222222222223</v>
      </c>
      <c r="E112" s="28">
        <v>0.49930555555555556</v>
      </c>
      <c r="F112" s="31">
        <v>3.3333333333333326E-2</v>
      </c>
      <c r="G112" s="116" t="s">
        <v>48</v>
      </c>
      <c r="H112" s="116" t="s">
        <v>48</v>
      </c>
      <c r="I112" s="116" t="s">
        <v>48</v>
      </c>
      <c r="J112" s="116" t="s">
        <v>48</v>
      </c>
      <c r="K112" s="116" t="s">
        <v>48</v>
      </c>
      <c r="L112" s="115" t="s">
        <v>38</v>
      </c>
      <c r="M112" s="116" t="s">
        <v>48</v>
      </c>
      <c r="N112" s="116" t="s">
        <v>48</v>
      </c>
      <c r="O112" s="115" t="s">
        <v>57</v>
      </c>
      <c r="P112" s="116" t="s">
        <v>48</v>
      </c>
      <c r="Q112" s="108" t="s">
        <v>55</v>
      </c>
      <c r="R112" s="116" t="s">
        <v>48</v>
      </c>
      <c r="S112" s="144" t="s">
        <v>55</v>
      </c>
    </row>
    <row r="113" spans="1:26" ht="21.75" customHeight="1" x14ac:dyDescent="0.25">
      <c r="A113" s="90" t="s">
        <v>230</v>
      </c>
      <c r="B113" s="103" t="s">
        <v>227</v>
      </c>
      <c r="C113" s="86">
        <v>6</v>
      </c>
      <c r="D113" s="28">
        <v>0.46944444444444444</v>
      </c>
      <c r="E113" s="28">
        <v>0.49930555555555556</v>
      </c>
      <c r="F113" s="31">
        <v>2.9861111111111116E-2</v>
      </c>
      <c r="G113" s="116" t="s">
        <v>48</v>
      </c>
      <c r="H113" s="116" t="s">
        <v>48</v>
      </c>
      <c r="I113" s="116" t="s">
        <v>48</v>
      </c>
      <c r="J113" s="116" t="s">
        <v>48</v>
      </c>
      <c r="K113" s="116" t="s">
        <v>48</v>
      </c>
      <c r="L113" s="115" t="s">
        <v>38</v>
      </c>
      <c r="M113" s="116" t="s">
        <v>48</v>
      </c>
      <c r="N113" s="116" t="s">
        <v>48</v>
      </c>
      <c r="O113" s="116" t="s">
        <v>48</v>
      </c>
      <c r="P113" s="116" t="s">
        <v>48</v>
      </c>
      <c r="Q113" s="108" t="s">
        <v>55</v>
      </c>
      <c r="R113" s="115" t="s">
        <v>42</v>
      </c>
      <c r="S113" s="144" t="s">
        <v>55</v>
      </c>
    </row>
    <row r="114" spans="1:26" ht="21.75" customHeight="1" x14ac:dyDescent="0.25">
      <c r="A114" s="90" t="s">
        <v>230</v>
      </c>
      <c r="B114" s="104">
        <v>45482</v>
      </c>
      <c r="C114" s="86">
        <v>5</v>
      </c>
      <c r="D114" s="28">
        <v>0.46111111111111114</v>
      </c>
      <c r="E114" s="28">
        <v>0.47430555555555554</v>
      </c>
      <c r="F114" s="31">
        <v>1.3194444444444398E-2</v>
      </c>
      <c r="G114" s="116" t="s">
        <v>48</v>
      </c>
      <c r="H114" s="116" t="s">
        <v>48</v>
      </c>
      <c r="I114" s="116" t="s">
        <v>48</v>
      </c>
      <c r="J114" s="117" t="s">
        <v>56</v>
      </c>
      <c r="K114" s="116" t="s">
        <v>48</v>
      </c>
      <c r="L114" s="116" t="s">
        <v>48</v>
      </c>
      <c r="M114" s="115" t="s">
        <v>42</v>
      </c>
      <c r="N114" s="116" t="s">
        <v>48</v>
      </c>
      <c r="O114" s="115" t="s">
        <v>57</v>
      </c>
      <c r="P114" s="117" t="s">
        <v>56</v>
      </c>
      <c r="Q114" s="108" t="s">
        <v>55</v>
      </c>
      <c r="R114" s="116" t="s">
        <v>48</v>
      </c>
      <c r="S114" s="144" t="s">
        <v>55</v>
      </c>
    </row>
    <row r="115" spans="1:26" ht="21.75" customHeight="1" x14ac:dyDescent="0.25">
      <c r="A115" s="90" t="s">
        <v>125</v>
      </c>
      <c r="B115" s="104">
        <v>45469</v>
      </c>
      <c r="C115" s="86">
        <v>4</v>
      </c>
      <c r="D115" s="28">
        <v>0.42430555555555555</v>
      </c>
      <c r="E115" s="28">
        <v>0.47499999999999998</v>
      </c>
      <c r="F115" s="31">
        <v>5.0694444444444431E-2</v>
      </c>
      <c r="G115" s="116" t="s">
        <v>48</v>
      </c>
      <c r="H115" s="116" t="s">
        <v>48</v>
      </c>
      <c r="I115" s="116" t="s">
        <v>48</v>
      </c>
      <c r="J115" s="116" t="s">
        <v>48</v>
      </c>
      <c r="K115" s="116" t="s">
        <v>48</v>
      </c>
      <c r="L115" s="116" t="s">
        <v>48</v>
      </c>
      <c r="M115" s="116" t="s">
        <v>48</v>
      </c>
      <c r="N115" s="116" t="s">
        <v>48</v>
      </c>
      <c r="O115" s="116" t="s">
        <v>48</v>
      </c>
      <c r="P115" s="116" t="s">
        <v>48</v>
      </c>
      <c r="Q115" s="108" t="s">
        <v>55</v>
      </c>
      <c r="R115" s="116" t="s">
        <v>48</v>
      </c>
      <c r="S115" s="144" t="s">
        <v>55</v>
      </c>
    </row>
    <row r="116" spans="1:26" ht="23.25" customHeight="1" x14ac:dyDescent="0.25">
      <c r="A116" s="90" t="s">
        <v>125</v>
      </c>
      <c r="B116" s="104">
        <v>45453</v>
      </c>
      <c r="C116" s="86">
        <v>3</v>
      </c>
      <c r="D116" s="28">
        <v>0.56736111111111109</v>
      </c>
      <c r="E116" s="28">
        <v>0.60902777777777772</v>
      </c>
      <c r="F116" s="31">
        <v>4.166666666666663E-2</v>
      </c>
      <c r="G116" s="116" t="s">
        <v>48</v>
      </c>
      <c r="H116" s="116" t="s">
        <v>48</v>
      </c>
      <c r="I116" s="116" t="s">
        <v>48</v>
      </c>
      <c r="J116" s="116" t="s">
        <v>48</v>
      </c>
      <c r="K116" s="116" t="s">
        <v>48</v>
      </c>
      <c r="L116" s="116" t="s">
        <v>48</v>
      </c>
      <c r="M116" s="116" t="s">
        <v>48</v>
      </c>
      <c r="N116" s="116" t="s">
        <v>48</v>
      </c>
      <c r="O116" s="116" t="s">
        <v>48</v>
      </c>
      <c r="P116" s="116" t="s">
        <v>48</v>
      </c>
      <c r="Q116" s="108" t="s">
        <v>55</v>
      </c>
      <c r="R116" s="116" t="s">
        <v>48</v>
      </c>
      <c r="S116" s="144" t="s">
        <v>55</v>
      </c>
    </row>
    <row r="117" spans="1:26" ht="21.75" customHeight="1" x14ac:dyDescent="0.25">
      <c r="A117" s="90" t="s">
        <v>125</v>
      </c>
      <c r="B117" s="104">
        <v>45448</v>
      </c>
      <c r="C117" s="86">
        <v>2</v>
      </c>
      <c r="D117" s="28">
        <v>0.4861111111111111</v>
      </c>
      <c r="E117" s="28">
        <v>0.50347222222222221</v>
      </c>
      <c r="F117" s="31">
        <v>1.7361111111111105E-2</v>
      </c>
      <c r="G117" s="116" t="s">
        <v>48</v>
      </c>
      <c r="H117" s="116" t="s">
        <v>48</v>
      </c>
      <c r="I117" s="116" t="s">
        <v>48</v>
      </c>
      <c r="J117" s="116" t="s">
        <v>48</v>
      </c>
      <c r="K117" s="116" t="s">
        <v>48</v>
      </c>
      <c r="L117" s="116" t="s">
        <v>48</v>
      </c>
      <c r="M117" s="115" t="s">
        <v>57</v>
      </c>
      <c r="N117" s="116" t="s">
        <v>48</v>
      </c>
      <c r="O117" s="116" t="s">
        <v>48</v>
      </c>
      <c r="P117" s="116" t="s">
        <v>48</v>
      </c>
      <c r="Q117" s="108" t="s">
        <v>55</v>
      </c>
      <c r="R117" s="116" t="s">
        <v>48</v>
      </c>
      <c r="S117" s="144" t="s">
        <v>55</v>
      </c>
      <c r="Z117" s="26" t="s">
        <v>269</v>
      </c>
    </row>
    <row r="118" spans="1:26" ht="21.75" customHeight="1" x14ac:dyDescent="0.25">
      <c r="A118" s="90" t="s">
        <v>125</v>
      </c>
      <c r="B118" s="104">
        <v>45446</v>
      </c>
      <c r="C118" s="38">
        <v>1</v>
      </c>
      <c r="D118" s="33">
        <v>0.59166666666666667</v>
      </c>
      <c r="E118" s="33">
        <v>0.59583333333333333</v>
      </c>
      <c r="F118" s="31">
        <v>4.1666666666666519E-3</v>
      </c>
      <c r="G118" s="116" t="s">
        <v>48</v>
      </c>
      <c r="H118" s="116" t="s">
        <v>48</v>
      </c>
      <c r="I118" s="116" t="s">
        <v>48</v>
      </c>
      <c r="J118" s="116" t="s">
        <v>48</v>
      </c>
      <c r="K118" s="116" t="s">
        <v>48</v>
      </c>
      <c r="L118" s="116" t="s">
        <v>48</v>
      </c>
      <c r="M118" s="116" t="s">
        <v>48</v>
      </c>
      <c r="N118" s="116" t="s">
        <v>48</v>
      </c>
      <c r="O118" s="116" t="s">
        <v>48</v>
      </c>
      <c r="P118" s="116" t="s">
        <v>48</v>
      </c>
      <c r="Q118" s="108" t="s">
        <v>55</v>
      </c>
      <c r="R118" s="116" t="s">
        <v>48</v>
      </c>
      <c r="S118" s="144" t="s">
        <v>55</v>
      </c>
    </row>
    <row r="119" spans="1:26" ht="21.75" customHeight="1" x14ac:dyDescent="0.25">
      <c r="A119" s="184" t="s">
        <v>95</v>
      </c>
      <c r="B119" s="183"/>
      <c r="C119" s="183"/>
      <c r="D119" s="183"/>
      <c r="E119" s="183"/>
      <c r="F119" s="183"/>
      <c r="G119" s="183"/>
      <c r="H119" s="183"/>
      <c r="I119" s="183"/>
      <c r="J119" s="183"/>
      <c r="K119" s="183"/>
      <c r="L119" s="183"/>
      <c r="M119" s="183"/>
      <c r="N119" s="183"/>
      <c r="O119" s="183"/>
      <c r="P119" s="183"/>
      <c r="Q119" s="183"/>
      <c r="R119" s="183"/>
      <c r="S119" s="186"/>
    </row>
    <row r="120" spans="1:26" ht="24" customHeight="1" x14ac:dyDescent="0.25">
      <c r="A120" s="181" t="s">
        <v>96</v>
      </c>
      <c r="B120" s="180"/>
      <c r="C120" s="180"/>
      <c r="D120" s="180"/>
      <c r="E120" s="180"/>
      <c r="F120" s="180"/>
      <c r="G120" s="180"/>
      <c r="H120" s="180"/>
      <c r="I120" s="180"/>
      <c r="J120" s="180"/>
      <c r="K120" s="180"/>
      <c r="L120" s="180"/>
      <c r="M120" s="180"/>
      <c r="N120" s="180"/>
      <c r="O120" s="180"/>
      <c r="P120" s="180"/>
      <c r="Q120" s="180"/>
      <c r="R120" s="180"/>
      <c r="S120" s="182"/>
    </row>
    <row r="121" spans="1:26" ht="214.5" customHeight="1" x14ac:dyDescent="0.25">
      <c r="A121" s="35" t="s">
        <v>77</v>
      </c>
      <c r="B121" s="106" t="s">
        <v>58</v>
      </c>
      <c r="C121" s="35" t="s">
        <v>59</v>
      </c>
      <c r="D121" s="35" t="s">
        <v>60</v>
      </c>
      <c r="E121" s="36" t="s">
        <v>61</v>
      </c>
      <c r="F121" s="35" t="s">
        <v>62</v>
      </c>
      <c r="G121" s="37" t="s">
        <v>130</v>
      </c>
      <c r="H121" s="37" t="s">
        <v>137</v>
      </c>
      <c r="I121" s="37" t="s">
        <v>164</v>
      </c>
      <c r="J121" s="37" t="s">
        <v>173</v>
      </c>
      <c r="K121" s="37" t="s">
        <v>185</v>
      </c>
      <c r="L121" s="37" t="s">
        <v>188</v>
      </c>
      <c r="M121" s="37" t="s">
        <v>189</v>
      </c>
      <c r="N121" s="37" t="s">
        <v>192</v>
      </c>
      <c r="O121" s="37" t="s">
        <v>202</v>
      </c>
      <c r="P121" s="37" t="s">
        <v>203</v>
      </c>
      <c r="Q121" s="37" t="s">
        <v>263</v>
      </c>
      <c r="R121" s="37" t="s">
        <v>219</v>
      </c>
      <c r="S121" s="37" t="s">
        <v>170</v>
      </c>
    </row>
    <row r="122" spans="1:26" ht="32.25" customHeight="1" x14ac:dyDescent="0.25">
      <c r="A122" s="95"/>
      <c r="B122" s="107" t="s">
        <v>63</v>
      </c>
      <c r="C122" s="38">
        <v>54</v>
      </c>
      <c r="D122" s="39"/>
      <c r="E122" s="40"/>
      <c r="F122" s="41">
        <v>1.3048611111111106</v>
      </c>
      <c r="G122" s="42">
        <v>4</v>
      </c>
      <c r="H122" s="42">
        <v>11</v>
      </c>
      <c r="I122" s="42">
        <v>38</v>
      </c>
      <c r="J122" s="42">
        <v>47</v>
      </c>
      <c r="K122" s="42">
        <v>59</v>
      </c>
      <c r="L122" s="42">
        <v>62</v>
      </c>
      <c r="M122" s="42">
        <v>63</v>
      </c>
      <c r="N122" s="42">
        <v>66</v>
      </c>
      <c r="O122" s="42">
        <v>76</v>
      </c>
      <c r="P122" s="42">
        <v>77</v>
      </c>
      <c r="Q122" s="42">
        <v>90</v>
      </c>
      <c r="R122" s="42">
        <v>93</v>
      </c>
      <c r="S122" s="42">
        <v>44</v>
      </c>
    </row>
    <row r="123" spans="1:26" ht="21.75" x14ac:dyDescent="0.25">
      <c r="A123" s="96"/>
      <c r="B123" s="108" t="s">
        <v>38</v>
      </c>
      <c r="C123" s="87"/>
      <c r="D123" s="43"/>
      <c r="E123" s="43"/>
      <c r="F123" s="44" t="s">
        <v>64</v>
      </c>
      <c r="G123" s="45">
        <v>1</v>
      </c>
      <c r="H123" s="45">
        <v>0</v>
      </c>
      <c r="I123" s="45">
        <v>0</v>
      </c>
      <c r="J123" s="45">
        <v>3</v>
      </c>
      <c r="K123" s="45">
        <v>1</v>
      </c>
      <c r="L123" s="45">
        <v>8</v>
      </c>
      <c r="M123" s="45">
        <v>13</v>
      </c>
      <c r="N123" s="45">
        <v>0</v>
      </c>
      <c r="O123" s="45">
        <v>0</v>
      </c>
      <c r="P123" s="45">
        <v>2</v>
      </c>
      <c r="Q123" s="45">
        <v>0</v>
      </c>
      <c r="R123" s="45">
        <v>1</v>
      </c>
      <c r="S123" s="45">
        <v>0</v>
      </c>
    </row>
    <row r="124" spans="1:26" ht="21.75" x14ac:dyDescent="0.25">
      <c r="A124" s="96"/>
      <c r="B124" s="108" t="s">
        <v>40</v>
      </c>
      <c r="C124" s="87"/>
      <c r="D124" s="43"/>
      <c r="E124" s="43"/>
      <c r="F124" s="44" t="s">
        <v>65</v>
      </c>
      <c r="G124" s="45">
        <v>0</v>
      </c>
      <c r="H124" s="45">
        <v>0</v>
      </c>
      <c r="I124" s="45">
        <v>0</v>
      </c>
      <c r="J124" s="45">
        <v>0</v>
      </c>
      <c r="K124" s="45">
        <v>0</v>
      </c>
      <c r="L124" s="45">
        <v>0</v>
      </c>
      <c r="M124" s="45">
        <v>0</v>
      </c>
      <c r="N124" s="45">
        <v>0</v>
      </c>
      <c r="O124" s="45">
        <v>0</v>
      </c>
      <c r="P124" s="45">
        <v>0</v>
      </c>
      <c r="Q124" s="45">
        <v>0</v>
      </c>
      <c r="R124" s="45">
        <v>0</v>
      </c>
      <c r="S124" s="45">
        <v>0</v>
      </c>
    </row>
    <row r="125" spans="1:26" ht="21.75" x14ac:dyDescent="0.25">
      <c r="A125" s="96"/>
      <c r="B125" s="108" t="s">
        <v>42</v>
      </c>
      <c r="C125" s="87"/>
      <c r="D125" s="43"/>
      <c r="E125" s="43"/>
      <c r="F125" s="44" t="s">
        <v>43</v>
      </c>
      <c r="G125" s="45">
        <v>1</v>
      </c>
      <c r="H125" s="45">
        <v>0</v>
      </c>
      <c r="I125" s="45">
        <v>2</v>
      </c>
      <c r="J125" s="45">
        <v>3</v>
      </c>
      <c r="K125" s="45">
        <v>3</v>
      </c>
      <c r="L125" s="45">
        <v>0</v>
      </c>
      <c r="M125" s="45">
        <v>3</v>
      </c>
      <c r="N125" s="45">
        <v>1</v>
      </c>
      <c r="O125" s="45">
        <v>2</v>
      </c>
      <c r="P125" s="45">
        <v>0</v>
      </c>
      <c r="Q125" s="45">
        <v>0</v>
      </c>
      <c r="R125" s="45">
        <v>6</v>
      </c>
      <c r="S125" s="45">
        <v>0</v>
      </c>
    </row>
    <row r="126" spans="1:26" ht="21.75" customHeight="1" x14ac:dyDescent="0.25">
      <c r="A126" s="96"/>
      <c r="B126" s="108" t="s">
        <v>57</v>
      </c>
      <c r="C126" s="87"/>
      <c r="D126" s="43"/>
      <c r="E126" s="43"/>
      <c r="F126" s="46" t="s">
        <v>66</v>
      </c>
      <c r="G126" s="45">
        <v>0</v>
      </c>
      <c r="H126" s="45">
        <v>0</v>
      </c>
      <c r="I126" s="45">
        <v>0</v>
      </c>
      <c r="J126" s="45">
        <v>1</v>
      </c>
      <c r="K126" s="45">
        <v>0</v>
      </c>
      <c r="L126" s="45">
        <v>0</v>
      </c>
      <c r="M126" s="45">
        <v>1</v>
      </c>
      <c r="N126" s="45">
        <v>1</v>
      </c>
      <c r="O126" s="45">
        <v>5</v>
      </c>
      <c r="P126" s="45">
        <v>1</v>
      </c>
      <c r="Q126" s="45">
        <v>0</v>
      </c>
      <c r="R126" s="45">
        <v>1</v>
      </c>
      <c r="S126" s="45">
        <v>0</v>
      </c>
    </row>
    <row r="127" spans="1:26" ht="21.75" customHeight="1" x14ac:dyDescent="0.25">
      <c r="A127" s="96"/>
      <c r="B127" s="109" t="s">
        <v>56</v>
      </c>
      <c r="C127" s="87"/>
      <c r="D127" s="43"/>
      <c r="E127" s="43"/>
      <c r="F127" s="46" t="s">
        <v>67</v>
      </c>
      <c r="G127" s="45">
        <v>0</v>
      </c>
      <c r="H127" s="45">
        <v>0</v>
      </c>
      <c r="I127" s="45">
        <v>2</v>
      </c>
      <c r="J127" s="45">
        <v>6</v>
      </c>
      <c r="K127" s="45">
        <v>0</v>
      </c>
      <c r="L127" s="45">
        <v>9</v>
      </c>
      <c r="M127" s="45">
        <v>3</v>
      </c>
      <c r="N127" s="45">
        <v>0</v>
      </c>
      <c r="O127" s="45">
        <v>7</v>
      </c>
      <c r="P127" s="45">
        <v>4</v>
      </c>
      <c r="Q127" s="45">
        <v>0</v>
      </c>
      <c r="R127" s="45">
        <v>2</v>
      </c>
      <c r="S127" s="45">
        <v>0</v>
      </c>
    </row>
    <row r="128" spans="1:26" ht="21.75" customHeight="1" x14ac:dyDescent="0.25">
      <c r="A128" s="96"/>
      <c r="B128" s="108" t="s">
        <v>68</v>
      </c>
      <c r="C128" s="88"/>
      <c r="D128" s="43"/>
      <c r="E128" s="43"/>
      <c r="F128" s="46" t="s">
        <v>69</v>
      </c>
      <c r="G128" s="45">
        <v>0</v>
      </c>
      <c r="H128" s="45">
        <v>0</v>
      </c>
      <c r="I128" s="45">
        <v>0</v>
      </c>
      <c r="J128" s="45">
        <v>0</v>
      </c>
      <c r="K128" s="45">
        <v>0</v>
      </c>
      <c r="L128" s="45">
        <v>0</v>
      </c>
      <c r="M128" s="45">
        <v>0</v>
      </c>
      <c r="N128" s="45">
        <v>0</v>
      </c>
      <c r="O128" s="45">
        <v>0</v>
      </c>
      <c r="P128" s="45">
        <v>0</v>
      </c>
      <c r="Q128" s="45">
        <v>0</v>
      </c>
      <c r="R128" s="45">
        <v>0</v>
      </c>
      <c r="S128" s="45">
        <v>0</v>
      </c>
    </row>
    <row r="129" spans="1:19" ht="21.75" customHeight="1" x14ac:dyDescent="0.25">
      <c r="A129" s="96"/>
      <c r="B129" s="110" t="s">
        <v>48</v>
      </c>
      <c r="C129" s="88"/>
      <c r="D129" s="43"/>
      <c r="E129" s="43"/>
      <c r="F129" s="46" t="s">
        <v>70</v>
      </c>
      <c r="G129" s="45">
        <v>52</v>
      </c>
      <c r="H129" s="45">
        <v>54</v>
      </c>
      <c r="I129" s="45">
        <v>50</v>
      </c>
      <c r="J129" s="45">
        <v>41</v>
      </c>
      <c r="K129" s="45">
        <v>50</v>
      </c>
      <c r="L129" s="45">
        <v>37</v>
      </c>
      <c r="M129" s="45">
        <v>34</v>
      </c>
      <c r="N129" s="45">
        <v>52</v>
      </c>
      <c r="O129" s="45">
        <v>34</v>
      </c>
      <c r="P129" s="45">
        <v>47</v>
      </c>
      <c r="Q129" s="45">
        <v>2</v>
      </c>
      <c r="R129" s="45">
        <v>44</v>
      </c>
      <c r="S129" s="45">
        <v>4</v>
      </c>
    </row>
    <row r="130" spans="1:19" ht="21.75" customHeight="1" x14ac:dyDescent="0.25">
      <c r="A130" s="96"/>
      <c r="B130" s="108" t="s">
        <v>55</v>
      </c>
      <c r="C130" s="88"/>
      <c r="D130" s="43"/>
      <c r="E130" s="43"/>
      <c r="F130" s="46" t="s">
        <v>71</v>
      </c>
      <c r="G130" s="45">
        <v>0</v>
      </c>
      <c r="H130" s="45">
        <v>0</v>
      </c>
      <c r="I130" s="45">
        <v>0</v>
      </c>
      <c r="J130" s="45">
        <v>0</v>
      </c>
      <c r="K130" s="45">
        <v>0</v>
      </c>
      <c r="L130" s="45">
        <v>0</v>
      </c>
      <c r="M130" s="45">
        <v>0</v>
      </c>
      <c r="N130" s="45">
        <v>0</v>
      </c>
      <c r="O130" s="45">
        <v>6</v>
      </c>
      <c r="P130" s="45">
        <v>0</v>
      </c>
      <c r="Q130" s="45">
        <v>52</v>
      </c>
      <c r="R130" s="45">
        <v>0</v>
      </c>
      <c r="S130" s="45">
        <v>50</v>
      </c>
    </row>
    <row r="131" spans="1:19" ht="21.75" customHeight="1" x14ac:dyDescent="0.25">
      <c r="A131" s="96"/>
      <c r="B131" s="108" t="s">
        <v>72</v>
      </c>
      <c r="C131" s="87"/>
      <c r="D131" s="43"/>
      <c r="E131" s="43"/>
      <c r="F131" s="46" t="s">
        <v>73</v>
      </c>
      <c r="G131" s="42">
        <v>0</v>
      </c>
      <c r="H131" s="42">
        <v>0</v>
      </c>
      <c r="I131" s="42">
        <v>0</v>
      </c>
      <c r="J131" s="42">
        <v>0</v>
      </c>
      <c r="K131" s="42">
        <v>0</v>
      </c>
      <c r="L131" s="42">
        <v>0</v>
      </c>
      <c r="M131" s="42">
        <v>0</v>
      </c>
      <c r="N131" s="42">
        <v>0</v>
      </c>
      <c r="O131" s="42">
        <v>6</v>
      </c>
      <c r="P131" s="42">
        <v>0</v>
      </c>
      <c r="Q131" s="42">
        <v>52</v>
      </c>
      <c r="R131" s="42">
        <v>0</v>
      </c>
      <c r="S131" s="42">
        <v>50</v>
      </c>
    </row>
    <row r="132" spans="1:19" ht="21.75" customHeight="1" x14ac:dyDescent="0.25">
      <c r="A132" s="96"/>
      <c r="B132" s="111" t="s">
        <v>222</v>
      </c>
      <c r="C132" s="87"/>
      <c r="D132" s="43"/>
      <c r="E132" s="43"/>
      <c r="F132" s="46" t="s">
        <v>74</v>
      </c>
      <c r="G132" s="42">
        <v>54</v>
      </c>
      <c r="H132" s="42">
        <v>54</v>
      </c>
      <c r="I132" s="42">
        <v>54</v>
      </c>
      <c r="J132" s="42">
        <v>54</v>
      </c>
      <c r="K132" s="42">
        <v>54</v>
      </c>
      <c r="L132" s="42">
        <v>54</v>
      </c>
      <c r="M132" s="42">
        <v>54</v>
      </c>
      <c r="N132" s="42">
        <v>54</v>
      </c>
      <c r="O132" s="42">
        <v>48</v>
      </c>
      <c r="P132" s="42">
        <v>54</v>
      </c>
      <c r="Q132" s="42">
        <v>2</v>
      </c>
      <c r="R132" s="42">
        <v>54</v>
      </c>
      <c r="S132" s="42">
        <v>4</v>
      </c>
    </row>
    <row r="133" spans="1:19" ht="21.75" customHeight="1" x14ac:dyDescent="0.25">
      <c r="A133" s="96"/>
      <c r="B133" s="111" t="s">
        <v>223</v>
      </c>
      <c r="C133" s="87"/>
      <c r="D133" s="43"/>
      <c r="E133" s="43"/>
      <c r="F133" s="46" t="s">
        <v>75</v>
      </c>
      <c r="G133" s="42">
        <v>53</v>
      </c>
      <c r="H133" s="42">
        <v>54</v>
      </c>
      <c r="I133" s="42">
        <v>52</v>
      </c>
      <c r="J133" s="42">
        <v>45</v>
      </c>
      <c r="K133" s="42">
        <v>53</v>
      </c>
      <c r="L133" s="42">
        <v>37</v>
      </c>
      <c r="M133" s="42">
        <v>38</v>
      </c>
      <c r="N133" s="42">
        <v>54</v>
      </c>
      <c r="O133" s="42">
        <v>41</v>
      </c>
      <c r="P133" s="42">
        <v>48</v>
      </c>
      <c r="Q133" s="42">
        <v>2</v>
      </c>
      <c r="R133" s="42">
        <v>51</v>
      </c>
      <c r="S133" s="42">
        <v>4</v>
      </c>
    </row>
    <row r="134" spans="1:19" ht="21.75" x14ac:dyDescent="0.25">
      <c r="A134" s="97"/>
      <c r="B134" s="111" t="s">
        <v>224</v>
      </c>
      <c r="C134" s="88"/>
      <c r="D134" s="43"/>
      <c r="E134" s="43"/>
      <c r="F134" s="46" t="s">
        <v>76</v>
      </c>
      <c r="G134" s="42">
        <v>1</v>
      </c>
      <c r="H134" s="42">
        <v>0</v>
      </c>
      <c r="I134" s="42">
        <v>2</v>
      </c>
      <c r="J134" s="42">
        <v>9</v>
      </c>
      <c r="K134" s="42">
        <v>1</v>
      </c>
      <c r="L134" s="42">
        <v>17</v>
      </c>
      <c r="M134" s="42">
        <v>16</v>
      </c>
      <c r="N134" s="42">
        <v>0</v>
      </c>
      <c r="O134" s="42">
        <v>7</v>
      </c>
      <c r="P134" s="42">
        <v>6</v>
      </c>
      <c r="Q134" s="42">
        <v>0</v>
      </c>
      <c r="R134" s="42">
        <v>3</v>
      </c>
      <c r="S134" s="42">
        <v>0</v>
      </c>
    </row>
    <row r="135" spans="1:19" x14ac:dyDescent="0.25">
      <c r="A135" s="34"/>
      <c r="B135" s="112"/>
      <c r="C135" s="94"/>
      <c r="D135" s="93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3"/>
      <c r="R135" s="93"/>
      <c r="S135" s="93"/>
    </row>
    <row r="136" spans="1:19" ht="21.75" x14ac:dyDescent="0.55000000000000004">
      <c r="A136" s="34"/>
      <c r="B136" s="141"/>
      <c r="C136" s="142"/>
      <c r="D136" s="142"/>
      <c r="E136" s="142"/>
      <c r="F136" s="142"/>
      <c r="G136" s="142"/>
      <c r="H136" s="142"/>
      <c r="I136" s="142"/>
      <c r="J136" s="142"/>
      <c r="K136" s="142"/>
      <c r="L136" s="142"/>
      <c r="M136" s="142"/>
      <c r="N136" s="142"/>
      <c r="O136" s="142"/>
      <c r="P136" s="142"/>
      <c r="Q136" s="142"/>
      <c r="R136" s="142"/>
      <c r="S136" s="142"/>
    </row>
    <row r="137" spans="1:19" ht="36" customHeight="1" x14ac:dyDescent="0.25">
      <c r="A137" s="34"/>
      <c r="B137" s="145"/>
      <c r="C137" s="145"/>
      <c r="D137" s="145"/>
      <c r="E137" s="145"/>
      <c r="F137" s="145"/>
      <c r="G137" s="145"/>
      <c r="H137" s="145"/>
      <c r="I137" s="145"/>
      <c r="J137" s="145"/>
      <c r="K137" s="145"/>
      <c r="L137" s="145"/>
      <c r="M137" s="145"/>
      <c r="N137" s="145"/>
      <c r="O137" s="145"/>
      <c r="P137" s="145"/>
      <c r="Q137" s="145"/>
      <c r="R137" s="145"/>
      <c r="S137" s="143"/>
    </row>
  </sheetData>
  <mergeCells count="19">
    <mergeCell ref="A59:S59"/>
    <mergeCell ref="A58:S58"/>
    <mergeCell ref="A50:S50"/>
    <mergeCell ref="A74:S74"/>
    <mergeCell ref="A73:S73"/>
    <mergeCell ref="A69:S69"/>
    <mergeCell ref="A68:S68"/>
    <mergeCell ref="A67:S67"/>
    <mergeCell ref="B137:R137"/>
    <mergeCell ref="B1:S1"/>
    <mergeCell ref="A120:S120"/>
    <mergeCell ref="A119:S119"/>
    <mergeCell ref="A104:S104"/>
    <mergeCell ref="A103:S103"/>
    <mergeCell ref="A96:S96"/>
    <mergeCell ref="A95:S95"/>
    <mergeCell ref="A94:S94"/>
    <mergeCell ref="A82:S82"/>
    <mergeCell ref="A81:S81"/>
  </mergeCells>
  <phoneticPr fontId="26" type="noConversion"/>
  <pageMargins left="0.7" right="0.7" top="0.75" bottom="0.75" header="0.3" footer="0.3"/>
  <pageSetup paperSize="9" scale="39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1F1F875D-5DA4-4D23-8E3B-8EFECA858F4D}">
          <x14:formula1>
            <xm:f>'MP List n Code'!$B$2:$B$95</xm:f>
          </x14:formula1>
          <xm:sqref>G121:S121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12940-294D-4980-AFFB-0EA1E1DFD882}">
  <sheetPr>
    <pageSetUpPr fitToPage="1"/>
  </sheetPr>
  <dimension ref="A1:JP31"/>
  <sheetViews>
    <sheetView showGridLines="0" rightToLeft="1" topLeftCell="A45" zoomScaleNormal="100" workbookViewId="0">
      <selection activeCell="A21" sqref="A21:C21"/>
    </sheetView>
  </sheetViews>
  <sheetFormatPr defaultColWidth="9.140625" defaultRowHeight="20.25" x14ac:dyDescent="0.5"/>
  <cols>
    <col min="1" max="1" width="9.140625" style="10"/>
    <col min="2" max="2" width="11.85546875" style="12" customWidth="1"/>
    <col min="3" max="3" width="57" style="10" customWidth="1"/>
    <col min="4" max="16384" width="9.140625" style="10"/>
  </cols>
  <sheetData>
    <row r="1" spans="1:276" ht="25.5" x14ac:dyDescent="0.5">
      <c r="A1" s="20"/>
      <c r="B1" s="21"/>
      <c r="C1" s="22" t="s">
        <v>94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B1" s="9"/>
      <c r="BC1" s="9"/>
      <c r="BD1" s="9"/>
      <c r="BE1" s="9"/>
      <c r="BF1" s="9"/>
      <c r="BG1" s="9"/>
      <c r="BI1" s="9"/>
      <c r="BJ1" s="9"/>
      <c r="BK1" s="9"/>
      <c r="BL1" s="9"/>
      <c r="BM1" s="9"/>
      <c r="BN1" s="9"/>
      <c r="BP1" s="9"/>
      <c r="BQ1" s="9"/>
      <c r="BR1" s="9"/>
      <c r="BS1" s="9"/>
      <c r="BT1" s="9"/>
      <c r="BU1" s="9"/>
      <c r="BW1" s="9"/>
      <c r="BX1" s="9"/>
      <c r="BY1" s="9"/>
      <c r="BZ1" s="9"/>
      <c r="CA1" s="9"/>
      <c r="CB1" s="9"/>
      <c r="CD1" s="9"/>
      <c r="CE1" s="9"/>
      <c r="CF1" s="9"/>
      <c r="CG1" s="9"/>
      <c r="CH1" s="9"/>
      <c r="CI1" s="9"/>
      <c r="CK1" s="9"/>
      <c r="CL1" s="9"/>
      <c r="CM1" s="9"/>
      <c r="CN1" s="9"/>
      <c r="CO1" s="9"/>
      <c r="CP1" s="9"/>
      <c r="CR1" s="9"/>
      <c r="CS1" s="9"/>
      <c r="CT1" s="9"/>
      <c r="CU1" s="9"/>
      <c r="CV1" s="9"/>
      <c r="CW1" s="9"/>
      <c r="CY1" s="9"/>
      <c r="CZ1" s="9"/>
      <c r="DA1" s="9"/>
      <c r="DB1" s="9"/>
      <c r="DC1" s="9"/>
      <c r="DD1" s="9"/>
      <c r="DF1" s="9"/>
      <c r="DG1" s="9"/>
      <c r="DH1" s="9"/>
      <c r="DI1" s="9"/>
      <c r="DJ1" s="9"/>
      <c r="DK1" s="9"/>
      <c r="DM1" s="9"/>
      <c r="DN1" s="9"/>
      <c r="DO1" s="9"/>
      <c r="DP1" s="9"/>
      <c r="DQ1" s="9"/>
      <c r="DR1" s="9"/>
      <c r="DT1" s="9"/>
      <c r="DU1" s="9"/>
      <c r="DV1" s="9"/>
      <c r="DW1" s="9"/>
      <c r="DX1" s="9"/>
      <c r="DY1" s="9"/>
      <c r="EA1" s="9"/>
      <c r="EB1" s="9"/>
      <c r="EC1" s="9"/>
      <c r="ED1" s="9"/>
      <c r="EE1" s="9"/>
      <c r="EF1" s="9"/>
      <c r="EH1" s="9"/>
      <c r="EI1" s="9"/>
      <c r="EJ1" s="9"/>
      <c r="EK1" s="9"/>
      <c r="EL1" s="9"/>
      <c r="EM1" s="9"/>
      <c r="EO1" s="9"/>
      <c r="EP1" s="9"/>
      <c r="EQ1" s="9"/>
      <c r="ER1" s="9"/>
      <c r="ES1" s="9"/>
      <c r="ET1" s="9"/>
      <c r="EV1" s="9"/>
      <c r="EW1" s="9"/>
      <c r="EX1" s="9"/>
      <c r="EY1" s="9"/>
      <c r="EZ1" s="9"/>
      <c r="FA1" s="9"/>
      <c r="FC1" s="9"/>
      <c r="FD1" s="9"/>
      <c r="FE1" s="9"/>
      <c r="FF1" s="9"/>
      <c r="FG1" s="9"/>
      <c r="FH1" s="9"/>
      <c r="FJ1" s="9"/>
      <c r="FK1" s="9"/>
      <c r="FL1" s="9"/>
      <c r="FM1" s="9"/>
      <c r="FN1" s="9"/>
      <c r="FO1" s="9"/>
      <c r="FQ1" s="9"/>
      <c r="FR1" s="9"/>
      <c r="FS1" s="9"/>
      <c r="FT1" s="9"/>
      <c r="FU1" s="9"/>
      <c r="FV1" s="9"/>
      <c r="FX1" s="9"/>
      <c r="FY1" s="9"/>
      <c r="FZ1" s="9"/>
      <c r="GA1" s="9"/>
      <c r="GB1" s="9"/>
      <c r="GC1" s="9"/>
      <c r="GE1" s="9"/>
      <c r="GF1" s="9"/>
      <c r="GG1" s="9"/>
      <c r="GH1" s="9"/>
      <c r="GI1" s="9"/>
      <c r="GJ1" s="9"/>
      <c r="GL1" s="9"/>
      <c r="GM1" s="9"/>
      <c r="GN1" s="9"/>
      <c r="GO1" s="9"/>
      <c r="GP1" s="9"/>
      <c r="GQ1" s="9"/>
      <c r="GS1" s="9"/>
      <c r="GT1" s="9"/>
      <c r="GU1" s="9"/>
      <c r="GV1" s="9"/>
      <c r="GW1" s="9"/>
      <c r="GX1" s="9"/>
      <c r="GZ1" s="9"/>
      <c r="HA1" s="9"/>
      <c r="HB1" s="9"/>
      <c r="HC1" s="9"/>
      <c r="HD1" s="9"/>
      <c r="HE1" s="9"/>
      <c r="HG1" s="9"/>
      <c r="HH1" s="9"/>
      <c r="HI1" s="9"/>
      <c r="HJ1" s="9"/>
      <c r="HK1" s="9"/>
      <c r="HL1" s="9"/>
      <c r="HN1" s="9"/>
      <c r="HO1" s="9"/>
      <c r="HP1" s="9"/>
      <c r="HQ1" s="9"/>
      <c r="HR1" s="9"/>
      <c r="HS1" s="9"/>
      <c r="HU1" s="9"/>
      <c r="HV1" s="9"/>
      <c r="HW1" s="9"/>
      <c r="HX1" s="9"/>
      <c r="HY1" s="9"/>
      <c r="HZ1" s="9"/>
      <c r="IB1" s="9"/>
      <c r="IC1" s="9"/>
      <c r="ID1" s="9"/>
      <c r="IE1" s="9"/>
      <c r="IF1" s="9"/>
      <c r="IG1" s="9"/>
      <c r="II1" s="9"/>
      <c r="IJ1" s="9"/>
      <c r="IK1" s="9"/>
      <c r="IL1" s="9"/>
      <c r="IM1" s="9"/>
      <c r="IN1" s="9"/>
      <c r="IP1" s="9"/>
      <c r="IQ1" s="9"/>
      <c r="IR1" s="9"/>
      <c r="IS1" s="9"/>
      <c r="IT1" s="9"/>
      <c r="IU1" s="9"/>
      <c r="IW1" s="9"/>
      <c r="IX1" s="9"/>
      <c r="IY1" s="9"/>
      <c r="IZ1" s="9"/>
      <c r="JA1" s="9"/>
      <c r="JB1" s="9"/>
      <c r="JD1" s="9"/>
      <c r="JE1" s="9"/>
      <c r="JF1" s="9"/>
      <c r="JG1" s="9"/>
      <c r="JH1" s="9"/>
      <c r="JI1" s="9"/>
      <c r="JK1" s="9"/>
      <c r="JL1" s="9"/>
      <c r="JM1" s="9"/>
      <c r="JN1" s="9"/>
      <c r="JO1" s="9"/>
      <c r="JP1" s="9"/>
    </row>
    <row r="2" spans="1:276" ht="21.75" x14ac:dyDescent="0.55000000000000004">
      <c r="A2" s="23" t="s">
        <v>2</v>
      </c>
      <c r="B2" s="24" t="s">
        <v>3</v>
      </c>
      <c r="C2" s="25" t="s">
        <v>4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B2" s="9"/>
      <c r="BC2" s="9"/>
      <c r="BD2" s="9"/>
      <c r="BE2" s="9"/>
      <c r="BF2" s="9"/>
      <c r="BG2" s="9"/>
      <c r="BI2" s="9"/>
      <c r="BJ2" s="9"/>
      <c r="BK2" s="9"/>
      <c r="BL2" s="9"/>
      <c r="BM2" s="9"/>
      <c r="BN2" s="9"/>
      <c r="BP2" s="9"/>
      <c r="BQ2" s="9"/>
      <c r="BR2" s="9"/>
      <c r="BS2" s="9"/>
      <c r="BT2" s="9"/>
      <c r="BU2" s="9"/>
      <c r="BW2" s="9"/>
      <c r="BX2" s="9"/>
      <c r="BY2" s="9"/>
      <c r="BZ2" s="9"/>
      <c r="CA2" s="9"/>
      <c r="CB2" s="9"/>
      <c r="CD2" s="9"/>
      <c r="CE2" s="9"/>
      <c r="CF2" s="9"/>
      <c r="CG2" s="9"/>
      <c r="CH2" s="9"/>
      <c r="CI2" s="9"/>
      <c r="CK2" s="9"/>
      <c r="CL2" s="9"/>
      <c r="CM2" s="9"/>
      <c r="CN2" s="9"/>
      <c r="CO2" s="9"/>
      <c r="CP2" s="9"/>
      <c r="CR2" s="9"/>
      <c r="CS2" s="9"/>
      <c r="CT2" s="9"/>
      <c r="CU2" s="9"/>
      <c r="CV2" s="9"/>
      <c r="CW2" s="9"/>
      <c r="CY2" s="9"/>
      <c r="CZ2" s="9"/>
      <c r="DA2" s="9"/>
      <c r="DB2" s="9"/>
      <c r="DC2" s="9"/>
      <c r="DD2" s="9"/>
      <c r="DF2" s="9"/>
      <c r="DG2" s="9"/>
      <c r="DH2" s="9"/>
      <c r="DI2" s="9"/>
      <c r="DJ2" s="9"/>
      <c r="DK2" s="9"/>
      <c r="DM2" s="9"/>
      <c r="DN2" s="9"/>
      <c r="DO2" s="9"/>
      <c r="DP2" s="9"/>
      <c r="DQ2" s="9"/>
      <c r="DR2" s="9"/>
      <c r="DT2" s="9"/>
      <c r="DU2" s="9"/>
      <c r="DV2" s="9"/>
      <c r="DW2" s="9"/>
      <c r="DX2" s="9"/>
      <c r="DY2" s="9"/>
      <c r="EA2" s="9"/>
      <c r="EB2" s="9"/>
      <c r="EC2" s="9"/>
      <c r="ED2" s="9"/>
      <c r="EE2" s="9"/>
      <c r="EF2" s="9"/>
      <c r="EH2" s="9"/>
      <c r="EI2" s="9"/>
      <c r="EJ2" s="9"/>
      <c r="EK2" s="9"/>
      <c r="EL2" s="9"/>
      <c r="EM2" s="9"/>
      <c r="EO2" s="9"/>
      <c r="EP2" s="9"/>
      <c r="EQ2" s="9"/>
      <c r="ER2" s="9"/>
      <c r="ES2" s="9"/>
      <c r="ET2" s="9"/>
      <c r="EV2" s="9"/>
      <c r="EW2" s="9"/>
      <c r="EX2" s="9"/>
      <c r="EY2" s="9"/>
      <c r="EZ2" s="9"/>
      <c r="FA2" s="9"/>
      <c r="FC2" s="9"/>
      <c r="FD2" s="9"/>
      <c r="FE2" s="9"/>
      <c r="FF2" s="9"/>
      <c r="FG2" s="9"/>
      <c r="FH2" s="9"/>
      <c r="FJ2" s="9"/>
      <c r="FK2" s="9"/>
      <c r="FL2" s="9"/>
      <c r="FM2" s="9"/>
      <c r="FN2" s="9"/>
      <c r="FO2" s="9"/>
      <c r="FQ2" s="9"/>
      <c r="FR2" s="9"/>
      <c r="FS2" s="9"/>
      <c r="FT2" s="9"/>
      <c r="FU2" s="9"/>
      <c r="FV2" s="9"/>
      <c r="FX2" s="9"/>
      <c r="FY2" s="9"/>
      <c r="FZ2" s="9"/>
      <c r="GA2" s="9"/>
      <c r="GB2" s="9"/>
      <c r="GC2" s="9"/>
      <c r="GE2" s="9"/>
      <c r="GF2" s="9"/>
      <c r="GG2" s="9"/>
      <c r="GH2" s="9"/>
      <c r="GI2" s="9"/>
      <c r="GJ2" s="9"/>
      <c r="GL2" s="9"/>
      <c r="GM2" s="9"/>
      <c r="GN2" s="9"/>
      <c r="GO2" s="9"/>
      <c r="GP2" s="9"/>
      <c r="GQ2" s="9"/>
      <c r="GS2" s="9"/>
      <c r="GT2" s="9"/>
      <c r="GU2" s="9"/>
      <c r="GV2" s="9"/>
      <c r="GW2" s="9"/>
      <c r="GX2" s="9"/>
      <c r="GZ2" s="9"/>
      <c r="HA2" s="9"/>
      <c r="HB2" s="9"/>
      <c r="HC2" s="9"/>
      <c r="HD2" s="9"/>
      <c r="HE2" s="9"/>
      <c r="HG2" s="9"/>
      <c r="HH2" s="9"/>
      <c r="HI2" s="9"/>
      <c r="HJ2" s="9"/>
      <c r="HK2" s="9"/>
      <c r="HL2" s="9"/>
      <c r="HN2" s="9"/>
      <c r="HO2" s="9"/>
      <c r="HP2" s="9"/>
      <c r="HQ2" s="9"/>
      <c r="HR2" s="9"/>
      <c r="HS2" s="9"/>
      <c r="HU2" s="9"/>
      <c r="HV2" s="9"/>
      <c r="HW2" s="9"/>
      <c r="HX2" s="9"/>
      <c r="HY2" s="9"/>
      <c r="HZ2" s="9"/>
      <c r="IB2" s="9"/>
      <c r="IC2" s="9"/>
      <c r="ID2" s="9"/>
      <c r="IE2" s="9"/>
      <c r="IF2" s="9"/>
      <c r="IG2" s="9"/>
      <c r="II2" s="9"/>
      <c r="IJ2" s="9"/>
      <c r="IK2" s="9"/>
      <c r="IL2" s="9"/>
      <c r="IM2" s="9"/>
      <c r="IN2" s="9"/>
      <c r="IP2" s="9"/>
      <c r="IQ2" s="9"/>
      <c r="IR2" s="9"/>
      <c r="IS2" s="9"/>
      <c r="IT2" s="9"/>
      <c r="IU2" s="9"/>
      <c r="IW2" s="9"/>
      <c r="IX2" s="9"/>
      <c r="IY2" s="9"/>
      <c r="IZ2" s="9"/>
      <c r="JA2" s="9"/>
      <c r="JB2" s="9"/>
      <c r="JD2" s="9"/>
      <c r="JE2" s="9"/>
      <c r="JF2" s="9"/>
      <c r="JG2" s="9"/>
      <c r="JH2" s="9"/>
      <c r="JI2" s="9"/>
      <c r="JK2" s="9"/>
      <c r="JL2" s="9"/>
      <c r="JM2" s="9"/>
      <c r="JN2" s="9"/>
      <c r="JO2" s="9"/>
      <c r="JP2" s="9"/>
    </row>
    <row r="3" spans="1:276" x14ac:dyDescent="0.5">
      <c r="A3" s="13" t="s">
        <v>19</v>
      </c>
      <c r="B3" s="11"/>
      <c r="C3" s="16" t="s">
        <v>20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B3" s="9"/>
      <c r="BC3" s="9"/>
      <c r="BD3" s="9"/>
      <c r="BE3" s="9"/>
      <c r="BF3" s="9"/>
      <c r="BG3" s="9"/>
      <c r="BI3" s="9"/>
      <c r="BJ3" s="9"/>
      <c r="BK3" s="9"/>
      <c r="BL3" s="9"/>
      <c r="BM3" s="9"/>
      <c r="BN3" s="9"/>
      <c r="BP3" s="9"/>
      <c r="BQ3" s="9"/>
      <c r="BR3" s="9"/>
      <c r="BS3" s="9"/>
      <c r="BT3" s="9"/>
      <c r="BU3" s="9"/>
      <c r="BW3" s="9"/>
      <c r="BX3" s="9"/>
      <c r="BY3" s="9"/>
      <c r="BZ3" s="9"/>
      <c r="CA3" s="9"/>
      <c r="CB3" s="9"/>
      <c r="CD3" s="9"/>
      <c r="CE3" s="9"/>
      <c r="CF3" s="9"/>
      <c r="CG3" s="9"/>
      <c r="CH3" s="9"/>
      <c r="CI3" s="9"/>
      <c r="CK3" s="9"/>
      <c r="CL3" s="9"/>
      <c r="CM3" s="9"/>
      <c r="CN3" s="9"/>
      <c r="CO3" s="9"/>
      <c r="CP3" s="9"/>
      <c r="CR3" s="9"/>
      <c r="CS3" s="9"/>
      <c r="CT3" s="9"/>
      <c r="CU3" s="9"/>
      <c r="CV3" s="9"/>
      <c r="CW3" s="9"/>
      <c r="CY3" s="9"/>
      <c r="CZ3" s="9"/>
      <c r="DA3" s="9"/>
      <c r="DB3" s="9"/>
      <c r="DC3" s="9"/>
      <c r="DD3" s="9"/>
      <c r="DF3" s="9"/>
      <c r="DG3" s="9"/>
      <c r="DH3" s="9"/>
      <c r="DI3" s="9"/>
      <c r="DJ3" s="9"/>
      <c r="DK3" s="9"/>
      <c r="DM3" s="9"/>
      <c r="DN3" s="9"/>
      <c r="DO3" s="9"/>
      <c r="DP3" s="9"/>
      <c r="DQ3" s="9"/>
      <c r="DR3" s="9"/>
      <c r="DT3" s="9"/>
      <c r="DU3" s="9"/>
      <c r="DV3" s="9"/>
      <c r="DW3" s="9"/>
      <c r="DX3" s="9"/>
      <c r="DY3" s="9"/>
      <c r="EA3" s="9"/>
      <c r="EB3" s="9"/>
      <c r="EC3" s="9"/>
      <c r="ED3" s="9"/>
      <c r="EE3" s="9"/>
      <c r="EF3" s="9"/>
      <c r="EH3" s="9"/>
      <c r="EI3" s="9"/>
      <c r="EJ3" s="9"/>
      <c r="EK3" s="9"/>
      <c r="EL3" s="9"/>
      <c r="EM3" s="9"/>
      <c r="EO3" s="9"/>
      <c r="EP3" s="9"/>
      <c r="EQ3" s="9"/>
      <c r="ER3" s="9"/>
      <c r="ES3" s="9"/>
      <c r="ET3" s="9"/>
      <c r="EV3" s="9"/>
      <c r="EW3" s="9"/>
      <c r="EX3" s="9"/>
      <c r="EY3" s="9"/>
      <c r="EZ3" s="9"/>
      <c r="FA3" s="9"/>
      <c r="FC3" s="9"/>
      <c r="FD3" s="9"/>
      <c r="FE3" s="9"/>
      <c r="FF3" s="9"/>
      <c r="FG3" s="9"/>
      <c r="FH3" s="9"/>
      <c r="FJ3" s="9"/>
      <c r="FK3" s="9"/>
      <c r="FL3" s="9"/>
      <c r="FM3" s="9"/>
      <c r="FN3" s="9"/>
      <c r="FO3" s="9"/>
      <c r="FQ3" s="9"/>
      <c r="FR3" s="9"/>
      <c r="FS3" s="9"/>
      <c r="FT3" s="9"/>
      <c r="FU3" s="9"/>
      <c r="FV3" s="9"/>
      <c r="FX3" s="9"/>
      <c r="FY3" s="9"/>
      <c r="FZ3" s="9"/>
      <c r="GA3" s="9"/>
      <c r="GB3" s="9"/>
      <c r="GC3" s="9"/>
      <c r="GE3" s="9"/>
      <c r="GF3" s="9"/>
      <c r="GG3" s="9"/>
      <c r="GH3" s="9"/>
      <c r="GI3" s="9"/>
      <c r="GJ3" s="9"/>
      <c r="GL3" s="9"/>
      <c r="GM3" s="9"/>
      <c r="GN3" s="9"/>
      <c r="GO3" s="9"/>
      <c r="GP3" s="9"/>
      <c r="GQ3" s="9"/>
      <c r="GS3" s="9"/>
      <c r="GT3" s="9"/>
      <c r="GU3" s="9"/>
      <c r="GV3" s="9"/>
      <c r="GW3" s="9"/>
      <c r="GX3" s="9"/>
      <c r="GZ3" s="9"/>
      <c r="HA3" s="9"/>
      <c r="HB3" s="9"/>
      <c r="HC3" s="9"/>
      <c r="HD3" s="9"/>
      <c r="HE3" s="9"/>
      <c r="HG3" s="9"/>
      <c r="HH3" s="9"/>
      <c r="HI3" s="9"/>
      <c r="HJ3" s="9"/>
      <c r="HK3" s="9"/>
      <c r="HL3" s="9"/>
      <c r="HN3" s="9"/>
      <c r="HO3" s="9"/>
      <c r="HP3" s="9"/>
      <c r="HQ3" s="9"/>
      <c r="HR3" s="9"/>
      <c r="HS3" s="9"/>
      <c r="HU3" s="9"/>
      <c r="HV3" s="9"/>
      <c r="HW3" s="9"/>
      <c r="HX3" s="9"/>
      <c r="HY3" s="9"/>
      <c r="HZ3" s="9"/>
      <c r="IB3" s="9"/>
      <c r="IC3" s="9"/>
      <c r="ID3" s="9"/>
      <c r="IE3" s="9"/>
      <c r="IF3" s="9"/>
      <c r="IG3" s="9"/>
      <c r="II3" s="9"/>
      <c r="IJ3" s="9"/>
      <c r="IK3" s="9"/>
      <c r="IL3" s="9"/>
      <c r="IM3" s="9"/>
      <c r="IN3" s="9"/>
      <c r="IP3" s="9"/>
      <c r="IQ3" s="9"/>
      <c r="IR3" s="9"/>
      <c r="IS3" s="9"/>
      <c r="IT3" s="9"/>
      <c r="IU3" s="9"/>
      <c r="IW3" s="9"/>
      <c r="IX3" s="9"/>
      <c r="IY3" s="9"/>
      <c r="IZ3" s="9"/>
      <c r="JA3" s="9"/>
      <c r="JB3" s="9"/>
      <c r="JD3" s="9"/>
      <c r="JE3" s="9"/>
      <c r="JF3" s="9"/>
      <c r="JG3" s="9"/>
      <c r="JH3" s="9"/>
      <c r="JI3" s="9"/>
      <c r="JK3" s="9"/>
      <c r="JL3" s="9"/>
      <c r="JM3" s="9"/>
      <c r="JN3" s="9"/>
      <c r="JO3" s="9"/>
      <c r="JP3" s="9"/>
    </row>
    <row r="4" spans="1:276" x14ac:dyDescent="0.5">
      <c r="A4" s="13" t="s">
        <v>21</v>
      </c>
      <c r="B4" s="11"/>
      <c r="C4" s="16" t="s">
        <v>22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B4" s="9"/>
      <c r="BC4" s="9"/>
      <c r="BD4" s="9"/>
      <c r="BE4" s="9"/>
      <c r="BF4" s="9"/>
      <c r="BG4" s="9"/>
      <c r="BI4" s="9"/>
      <c r="BJ4" s="9"/>
      <c r="BK4" s="9"/>
      <c r="BL4" s="9"/>
      <c r="BM4" s="9"/>
      <c r="BN4" s="9"/>
      <c r="BP4" s="9"/>
      <c r="BQ4" s="9"/>
      <c r="BR4" s="9"/>
      <c r="BS4" s="9"/>
      <c r="BT4" s="9"/>
      <c r="BU4" s="9"/>
      <c r="BW4" s="9"/>
      <c r="BX4" s="9"/>
      <c r="BY4" s="9"/>
      <c r="BZ4" s="9"/>
      <c r="CA4" s="9"/>
      <c r="CB4" s="9"/>
      <c r="CD4" s="9"/>
      <c r="CE4" s="9"/>
      <c r="CF4" s="9"/>
      <c r="CG4" s="9"/>
      <c r="CH4" s="9"/>
      <c r="CI4" s="9"/>
      <c r="CK4" s="9"/>
      <c r="CL4" s="9"/>
      <c r="CM4" s="9"/>
      <c r="CN4" s="9"/>
      <c r="CO4" s="9"/>
      <c r="CP4" s="9"/>
      <c r="CR4" s="9"/>
      <c r="CS4" s="9"/>
      <c r="CT4" s="9"/>
      <c r="CU4" s="9"/>
      <c r="CV4" s="9"/>
      <c r="CW4" s="9"/>
      <c r="CY4" s="9"/>
      <c r="CZ4" s="9"/>
      <c r="DA4" s="9"/>
      <c r="DB4" s="9"/>
      <c r="DC4" s="9"/>
      <c r="DD4" s="9"/>
      <c r="DF4" s="9"/>
      <c r="DG4" s="9"/>
      <c r="DH4" s="9"/>
      <c r="DI4" s="9"/>
      <c r="DJ4" s="9"/>
      <c r="DK4" s="9"/>
      <c r="DM4" s="9"/>
      <c r="DN4" s="9"/>
      <c r="DO4" s="9"/>
      <c r="DP4" s="9"/>
      <c r="DQ4" s="9"/>
      <c r="DR4" s="9"/>
      <c r="DT4" s="9"/>
      <c r="DU4" s="9"/>
      <c r="DV4" s="9"/>
      <c r="DW4" s="9"/>
      <c r="DX4" s="9"/>
      <c r="DY4" s="9"/>
      <c r="EA4" s="9"/>
      <c r="EB4" s="9"/>
      <c r="EC4" s="9"/>
      <c r="ED4" s="9"/>
      <c r="EE4" s="9"/>
      <c r="EF4" s="9"/>
      <c r="EH4" s="9"/>
      <c r="EI4" s="9"/>
      <c r="EJ4" s="9"/>
      <c r="EK4" s="9"/>
      <c r="EL4" s="9"/>
      <c r="EM4" s="9"/>
      <c r="EO4" s="9"/>
      <c r="EP4" s="9"/>
      <c r="EQ4" s="9"/>
      <c r="ER4" s="9"/>
      <c r="ES4" s="9"/>
      <c r="ET4" s="9"/>
      <c r="EV4" s="9"/>
      <c r="EW4" s="9"/>
      <c r="EX4" s="9"/>
      <c r="EY4" s="9"/>
      <c r="EZ4" s="9"/>
      <c r="FA4" s="9"/>
      <c r="FC4" s="9"/>
      <c r="FD4" s="9"/>
      <c r="FE4" s="9"/>
      <c r="FF4" s="9"/>
      <c r="FG4" s="9"/>
      <c r="FH4" s="9"/>
      <c r="FJ4" s="9"/>
      <c r="FK4" s="9"/>
      <c r="FL4" s="9"/>
      <c r="FM4" s="9"/>
      <c r="FN4" s="9"/>
      <c r="FO4" s="9"/>
      <c r="FQ4" s="9"/>
      <c r="FR4" s="9"/>
      <c r="FS4" s="9"/>
      <c r="FT4" s="9"/>
      <c r="FU4" s="9"/>
      <c r="FV4" s="9"/>
      <c r="FX4" s="9"/>
      <c r="FY4" s="9"/>
      <c r="FZ4" s="9"/>
      <c r="GA4" s="9"/>
      <c r="GB4" s="9"/>
      <c r="GC4" s="9"/>
      <c r="GE4" s="9"/>
      <c r="GF4" s="9"/>
      <c r="GG4" s="9"/>
      <c r="GH4" s="9"/>
      <c r="GI4" s="9"/>
      <c r="GJ4" s="9"/>
      <c r="GL4" s="9"/>
      <c r="GM4" s="9"/>
      <c r="GN4" s="9"/>
      <c r="GO4" s="9"/>
      <c r="GP4" s="9"/>
      <c r="GQ4" s="9"/>
      <c r="GS4" s="9"/>
      <c r="GT4" s="9"/>
      <c r="GU4" s="9"/>
      <c r="GV4" s="9"/>
      <c r="GW4" s="9"/>
      <c r="GX4" s="9"/>
      <c r="GZ4" s="9"/>
      <c r="HA4" s="9"/>
      <c r="HB4" s="9"/>
      <c r="HC4" s="9"/>
      <c r="HD4" s="9"/>
      <c r="HE4" s="9"/>
      <c r="HG4" s="9"/>
      <c r="HH4" s="9"/>
      <c r="HI4" s="9"/>
      <c r="HJ4" s="9"/>
      <c r="HK4" s="9"/>
      <c r="HL4" s="9"/>
      <c r="HN4" s="9"/>
      <c r="HO4" s="9"/>
      <c r="HP4" s="9"/>
      <c r="HQ4" s="9"/>
      <c r="HR4" s="9"/>
      <c r="HS4" s="9"/>
      <c r="HU4" s="9"/>
      <c r="HV4" s="9"/>
      <c r="HW4" s="9"/>
      <c r="HX4" s="9"/>
      <c r="HY4" s="9"/>
      <c r="HZ4" s="9"/>
      <c r="IB4" s="9"/>
      <c r="IC4" s="9"/>
      <c r="ID4" s="9"/>
      <c r="IE4" s="9"/>
      <c r="IF4" s="9"/>
      <c r="IG4" s="9"/>
      <c r="II4" s="9"/>
      <c r="IJ4" s="9"/>
      <c r="IK4" s="9"/>
      <c r="IL4" s="9"/>
      <c r="IM4" s="9"/>
      <c r="IN4" s="9"/>
      <c r="IP4" s="9"/>
      <c r="IQ4" s="9"/>
      <c r="IR4" s="9"/>
      <c r="IS4" s="9"/>
      <c r="IT4" s="9"/>
      <c r="IU4" s="9"/>
      <c r="IW4" s="9"/>
      <c r="IX4" s="9"/>
      <c r="IY4" s="9"/>
      <c r="IZ4" s="9"/>
      <c r="JA4" s="9"/>
      <c r="JB4" s="9"/>
      <c r="JD4" s="9"/>
      <c r="JE4" s="9"/>
      <c r="JF4" s="9"/>
      <c r="JG4" s="9"/>
      <c r="JH4" s="9"/>
      <c r="JI4" s="9"/>
      <c r="JK4" s="9"/>
      <c r="JL4" s="9"/>
      <c r="JM4" s="9"/>
      <c r="JN4" s="9"/>
      <c r="JO4" s="9"/>
      <c r="JP4" s="9"/>
    </row>
    <row r="5" spans="1:276" x14ac:dyDescent="0.5">
      <c r="A5" s="13" t="s">
        <v>23</v>
      </c>
      <c r="B5" s="11"/>
      <c r="C5" s="16" t="s">
        <v>24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B5" s="9"/>
      <c r="BC5" s="9"/>
      <c r="BD5" s="9"/>
      <c r="BE5" s="9"/>
      <c r="BF5" s="9"/>
      <c r="BG5" s="9"/>
      <c r="BI5" s="9"/>
      <c r="BJ5" s="9"/>
      <c r="BK5" s="9"/>
      <c r="BL5" s="9"/>
      <c r="BM5" s="9"/>
      <c r="BN5" s="9"/>
      <c r="BP5" s="9"/>
      <c r="BQ5" s="9"/>
      <c r="BR5" s="9"/>
      <c r="BS5" s="9"/>
      <c r="BT5" s="9"/>
      <c r="BU5" s="9"/>
      <c r="BW5" s="9"/>
      <c r="BX5" s="9"/>
      <c r="BY5" s="9"/>
      <c r="BZ5" s="9"/>
      <c r="CA5" s="9"/>
      <c r="CB5" s="9"/>
      <c r="CD5" s="9"/>
      <c r="CE5" s="9"/>
      <c r="CF5" s="9"/>
      <c r="CG5" s="9"/>
      <c r="CH5" s="9"/>
      <c r="CI5" s="9"/>
      <c r="CK5" s="9"/>
      <c r="CL5" s="9"/>
      <c r="CM5" s="9"/>
      <c r="CN5" s="9"/>
      <c r="CO5" s="9"/>
      <c r="CP5" s="9"/>
      <c r="CR5" s="9"/>
      <c r="CS5" s="9"/>
      <c r="CT5" s="9"/>
      <c r="CU5" s="9"/>
      <c r="CV5" s="9"/>
      <c r="CW5" s="9"/>
      <c r="CY5" s="9"/>
      <c r="CZ5" s="9"/>
      <c r="DA5" s="9"/>
      <c r="DB5" s="9"/>
      <c r="DC5" s="9"/>
      <c r="DD5" s="9"/>
      <c r="DF5" s="9"/>
      <c r="DG5" s="9"/>
      <c r="DH5" s="9"/>
      <c r="DI5" s="9"/>
      <c r="DJ5" s="9"/>
      <c r="DK5" s="9"/>
      <c r="DM5" s="9"/>
      <c r="DN5" s="9"/>
      <c r="DO5" s="9"/>
      <c r="DP5" s="9"/>
      <c r="DQ5" s="9"/>
      <c r="DR5" s="9"/>
      <c r="DT5" s="9"/>
      <c r="DU5" s="9"/>
      <c r="DV5" s="9"/>
      <c r="DW5" s="9"/>
      <c r="DX5" s="9"/>
      <c r="DY5" s="9"/>
      <c r="EA5" s="9"/>
      <c r="EB5" s="9"/>
      <c r="EC5" s="9"/>
      <c r="ED5" s="9"/>
      <c r="EE5" s="9"/>
      <c r="EF5" s="9"/>
      <c r="EH5" s="9"/>
      <c r="EI5" s="9"/>
      <c r="EJ5" s="9"/>
      <c r="EK5" s="9"/>
      <c r="EL5" s="9"/>
      <c r="EM5" s="9"/>
      <c r="EO5" s="9"/>
      <c r="EP5" s="9"/>
      <c r="EQ5" s="9"/>
      <c r="ER5" s="9"/>
      <c r="ES5" s="9"/>
      <c r="ET5" s="9"/>
      <c r="EV5" s="9"/>
      <c r="EW5" s="9"/>
      <c r="EX5" s="9"/>
      <c r="EY5" s="9"/>
      <c r="EZ5" s="9"/>
      <c r="FA5" s="9"/>
      <c r="FC5" s="9"/>
      <c r="FD5" s="9"/>
      <c r="FE5" s="9"/>
      <c r="FF5" s="9"/>
      <c r="FG5" s="9"/>
      <c r="FH5" s="9"/>
      <c r="FJ5" s="9"/>
      <c r="FK5" s="9"/>
      <c r="FL5" s="9"/>
      <c r="FM5" s="9"/>
      <c r="FN5" s="9"/>
      <c r="FO5" s="9"/>
      <c r="FQ5" s="9"/>
      <c r="FR5" s="9"/>
      <c r="FS5" s="9"/>
      <c r="FT5" s="9"/>
      <c r="FU5" s="9"/>
      <c r="FV5" s="9"/>
      <c r="FX5" s="9"/>
      <c r="FY5" s="9"/>
      <c r="FZ5" s="9"/>
      <c r="GA5" s="9"/>
      <c r="GB5" s="9"/>
      <c r="GC5" s="9"/>
      <c r="GE5" s="9"/>
      <c r="GF5" s="9"/>
      <c r="GG5" s="9"/>
      <c r="GH5" s="9"/>
      <c r="GI5" s="9"/>
      <c r="GJ5" s="9"/>
      <c r="GL5" s="9"/>
      <c r="GM5" s="9"/>
      <c r="GN5" s="9"/>
      <c r="GO5" s="9"/>
      <c r="GP5" s="9"/>
      <c r="GQ5" s="9"/>
      <c r="GS5" s="9"/>
      <c r="GT5" s="9"/>
      <c r="GU5" s="9"/>
      <c r="GV5" s="9"/>
      <c r="GW5" s="9"/>
      <c r="GX5" s="9"/>
      <c r="GZ5" s="9"/>
      <c r="HA5" s="9"/>
      <c r="HB5" s="9"/>
      <c r="HC5" s="9"/>
      <c r="HD5" s="9"/>
      <c r="HE5" s="9"/>
      <c r="HG5" s="9"/>
      <c r="HH5" s="9"/>
      <c r="HI5" s="9"/>
      <c r="HJ5" s="9"/>
      <c r="HK5" s="9"/>
      <c r="HL5" s="9"/>
      <c r="HN5" s="9"/>
      <c r="HO5" s="9"/>
      <c r="HP5" s="9"/>
      <c r="HQ5" s="9"/>
      <c r="HR5" s="9"/>
      <c r="HS5" s="9"/>
      <c r="HU5" s="9"/>
      <c r="HV5" s="9"/>
      <c r="HW5" s="9"/>
      <c r="HX5" s="9"/>
      <c r="HY5" s="9"/>
      <c r="HZ5" s="9"/>
      <c r="IB5" s="9"/>
      <c r="IC5" s="9"/>
      <c r="ID5" s="9"/>
      <c r="IE5" s="9"/>
      <c r="IF5" s="9"/>
      <c r="IG5" s="9"/>
      <c r="II5" s="9"/>
      <c r="IJ5" s="9"/>
      <c r="IK5" s="9"/>
      <c r="IL5" s="9"/>
      <c r="IM5" s="9"/>
      <c r="IN5" s="9"/>
      <c r="IP5" s="9"/>
      <c r="IQ5" s="9"/>
      <c r="IR5" s="9"/>
      <c r="IS5" s="9"/>
      <c r="IT5" s="9"/>
      <c r="IU5" s="9"/>
      <c r="IW5" s="9"/>
      <c r="IX5" s="9"/>
      <c r="IY5" s="9"/>
      <c r="IZ5" s="9"/>
      <c r="JA5" s="9"/>
      <c r="JB5" s="9"/>
      <c r="JD5" s="9"/>
      <c r="JE5" s="9"/>
      <c r="JF5" s="9"/>
      <c r="JG5" s="9"/>
      <c r="JH5" s="9"/>
      <c r="JI5" s="9"/>
      <c r="JK5" s="9"/>
      <c r="JL5" s="9"/>
      <c r="JM5" s="9"/>
      <c r="JN5" s="9"/>
      <c r="JO5" s="9"/>
      <c r="JP5" s="9"/>
    </row>
    <row r="6" spans="1:276" x14ac:dyDescent="0.5">
      <c r="A6" s="13" t="s">
        <v>5</v>
      </c>
      <c r="B6" s="11"/>
      <c r="C6" s="16" t="s">
        <v>6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B6" s="9"/>
      <c r="BC6" s="9"/>
      <c r="BD6" s="9"/>
      <c r="BE6" s="9"/>
      <c r="BF6" s="9"/>
      <c r="BG6" s="9"/>
      <c r="BI6" s="9"/>
      <c r="BJ6" s="9"/>
      <c r="BK6" s="9"/>
      <c r="BL6" s="9"/>
      <c r="BM6" s="9"/>
      <c r="BN6" s="9"/>
      <c r="BP6" s="9"/>
      <c r="BQ6" s="9"/>
      <c r="BR6" s="9"/>
      <c r="BS6" s="9"/>
      <c r="BT6" s="9"/>
      <c r="BU6" s="9"/>
      <c r="BW6" s="9"/>
      <c r="BX6" s="9"/>
      <c r="BY6" s="9"/>
      <c r="BZ6" s="9"/>
      <c r="CA6" s="9"/>
      <c r="CB6" s="9"/>
      <c r="CD6" s="9"/>
      <c r="CE6" s="9"/>
      <c r="CF6" s="9"/>
      <c r="CG6" s="9"/>
      <c r="CH6" s="9"/>
      <c r="CI6" s="9"/>
      <c r="CK6" s="9"/>
      <c r="CL6" s="9"/>
      <c r="CM6" s="9"/>
      <c r="CN6" s="9"/>
      <c r="CO6" s="9"/>
      <c r="CP6" s="9"/>
      <c r="CR6" s="9"/>
      <c r="CS6" s="9"/>
      <c r="CT6" s="9"/>
      <c r="CU6" s="9"/>
      <c r="CV6" s="9"/>
      <c r="CW6" s="9"/>
      <c r="CY6" s="9"/>
      <c r="CZ6" s="9"/>
      <c r="DA6" s="9"/>
      <c r="DB6" s="9"/>
      <c r="DC6" s="9"/>
      <c r="DD6" s="9"/>
      <c r="DF6" s="9"/>
      <c r="DG6" s="9"/>
      <c r="DH6" s="9"/>
      <c r="DI6" s="9"/>
      <c r="DJ6" s="9"/>
      <c r="DK6" s="9"/>
      <c r="DM6" s="9"/>
      <c r="DN6" s="9"/>
      <c r="DO6" s="9"/>
      <c r="DP6" s="9"/>
      <c r="DQ6" s="9"/>
      <c r="DR6" s="9"/>
      <c r="DT6" s="9"/>
      <c r="DU6" s="9"/>
      <c r="DV6" s="9"/>
      <c r="DW6" s="9"/>
      <c r="DX6" s="9"/>
      <c r="DY6" s="9"/>
      <c r="EA6" s="9"/>
      <c r="EB6" s="9"/>
      <c r="EC6" s="9"/>
      <c r="ED6" s="9"/>
      <c r="EE6" s="9"/>
      <c r="EF6" s="9"/>
      <c r="EH6" s="9"/>
      <c r="EI6" s="9"/>
      <c r="EJ6" s="9"/>
      <c r="EK6" s="9"/>
      <c r="EL6" s="9"/>
      <c r="EM6" s="9"/>
      <c r="EO6" s="9"/>
      <c r="EP6" s="9"/>
      <c r="EQ6" s="9"/>
      <c r="ER6" s="9"/>
      <c r="ES6" s="9"/>
      <c r="ET6" s="9"/>
      <c r="EV6" s="9"/>
      <c r="EW6" s="9"/>
      <c r="EX6" s="9"/>
      <c r="EY6" s="9"/>
      <c r="EZ6" s="9"/>
      <c r="FA6" s="9"/>
      <c r="FC6" s="9"/>
      <c r="FD6" s="9"/>
      <c r="FE6" s="9"/>
      <c r="FF6" s="9"/>
      <c r="FG6" s="9"/>
      <c r="FH6" s="9"/>
      <c r="FJ6" s="9"/>
      <c r="FK6" s="9"/>
      <c r="FL6" s="9"/>
      <c r="FM6" s="9"/>
      <c r="FN6" s="9"/>
      <c r="FO6" s="9"/>
      <c r="FQ6" s="9"/>
      <c r="FR6" s="9"/>
      <c r="FS6" s="9"/>
      <c r="FT6" s="9"/>
      <c r="FU6" s="9"/>
      <c r="FV6" s="9"/>
      <c r="FX6" s="9"/>
      <c r="FY6" s="9"/>
      <c r="FZ6" s="9"/>
      <c r="GA6" s="9"/>
      <c r="GB6" s="9"/>
      <c r="GC6" s="9"/>
      <c r="GE6" s="9"/>
      <c r="GF6" s="9"/>
      <c r="GG6" s="9"/>
      <c r="GH6" s="9"/>
      <c r="GI6" s="9"/>
      <c r="GJ6" s="9"/>
      <c r="GL6" s="9"/>
      <c r="GM6" s="9"/>
      <c r="GN6" s="9"/>
      <c r="GO6" s="9"/>
      <c r="GP6" s="9"/>
      <c r="GQ6" s="9"/>
      <c r="GS6" s="9"/>
      <c r="GT6" s="9"/>
      <c r="GU6" s="9"/>
      <c r="GV6" s="9"/>
      <c r="GW6" s="9"/>
      <c r="GX6" s="9"/>
      <c r="GZ6" s="9"/>
      <c r="HA6" s="9"/>
      <c r="HB6" s="9"/>
      <c r="HC6" s="9"/>
      <c r="HD6" s="9"/>
      <c r="HE6" s="9"/>
      <c r="HG6" s="9"/>
      <c r="HH6" s="9"/>
      <c r="HI6" s="9"/>
      <c r="HJ6" s="9"/>
      <c r="HK6" s="9"/>
      <c r="HL6" s="9"/>
      <c r="HN6" s="9"/>
      <c r="HO6" s="9"/>
      <c r="HP6" s="9"/>
      <c r="HQ6" s="9"/>
      <c r="HR6" s="9"/>
      <c r="HS6" s="9"/>
      <c r="HU6" s="9"/>
      <c r="HV6" s="9"/>
      <c r="HW6" s="9"/>
      <c r="HX6" s="9"/>
      <c r="HY6" s="9"/>
      <c r="HZ6" s="9"/>
      <c r="IB6" s="9"/>
      <c r="IC6" s="9"/>
      <c r="ID6" s="9"/>
      <c r="IE6" s="9"/>
      <c r="IF6" s="9"/>
      <c r="IG6" s="9"/>
      <c r="II6" s="9"/>
      <c r="IJ6" s="9"/>
      <c r="IK6" s="9"/>
      <c r="IL6" s="9"/>
      <c r="IM6" s="9"/>
      <c r="IN6" s="9"/>
      <c r="IP6" s="9"/>
      <c r="IQ6" s="9"/>
      <c r="IR6" s="9"/>
      <c r="IS6" s="9"/>
      <c r="IT6" s="9"/>
      <c r="IU6" s="9"/>
      <c r="IW6" s="9"/>
      <c r="IX6" s="9"/>
      <c r="IY6" s="9"/>
      <c r="IZ6" s="9"/>
      <c r="JA6" s="9"/>
      <c r="JB6" s="9"/>
      <c r="JD6" s="9"/>
      <c r="JE6" s="9"/>
      <c r="JF6" s="9"/>
      <c r="JG6" s="9"/>
      <c r="JH6" s="9"/>
      <c r="JI6" s="9"/>
      <c r="JK6" s="9"/>
      <c r="JL6" s="9"/>
      <c r="JM6" s="9"/>
      <c r="JN6" s="9"/>
      <c r="JO6" s="9"/>
      <c r="JP6" s="9"/>
    </row>
    <row r="7" spans="1:276" x14ac:dyDescent="0.5">
      <c r="A7" s="13" t="s">
        <v>7</v>
      </c>
      <c r="B7" s="11"/>
      <c r="C7" s="16" t="s">
        <v>8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B7" s="9"/>
      <c r="BC7" s="9"/>
      <c r="BD7" s="9"/>
      <c r="BE7" s="9"/>
      <c r="BF7" s="9"/>
      <c r="BG7" s="9"/>
      <c r="BI7" s="9"/>
      <c r="BJ7" s="9"/>
      <c r="BK7" s="9"/>
      <c r="BL7" s="9"/>
      <c r="BM7" s="9"/>
      <c r="BN7" s="9"/>
      <c r="BP7" s="9"/>
      <c r="BQ7" s="9"/>
      <c r="BR7" s="9"/>
      <c r="BS7" s="9"/>
      <c r="BT7" s="9"/>
      <c r="BU7" s="9"/>
      <c r="BW7" s="9"/>
      <c r="BX7" s="9"/>
      <c r="BY7" s="9"/>
      <c r="BZ7" s="9"/>
      <c r="CA7" s="9"/>
      <c r="CB7" s="9"/>
      <c r="CD7" s="9"/>
      <c r="CE7" s="9"/>
      <c r="CF7" s="9"/>
      <c r="CG7" s="9"/>
      <c r="CH7" s="9"/>
      <c r="CI7" s="9"/>
      <c r="CK7" s="9"/>
      <c r="CL7" s="9"/>
      <c r="CM7" s="9"/>
      <c r="CN7" s="9"/>
      <c r="CO7" s="9"/>
      <c r="CP7" s="9"/>
      <c r="CR7" s="9"/>
      <c r="CS7" s="9"/>
      <c r="CT7" s="9"/>
      <c r="CU7" s="9"/>
      <c r="CV7" s="9"/>
      <c r="CW7" s="9"/>
      <c r="CY7" s="9"/>
      <c r="CZ7" s="9"/>
      <c r="DA7" s="9"/>
      <c r="DB7" s="9"/>
      <c r="DC7" s="9"/>
      <c r="DD7" s="9"/>
      <c r="DF7" s="9"/>
      <c r="DG7" s="9"/>
      <c r="DH7" s="9"/>
      <c r="DI7" s="9"/>
      <c r="DJ7" s="9"/>
      <c r="DK7" s="9"/>
      <c r="DM7" s="9"/>
      <c r="DN7" s="9"/>
      <c r="DO7" s="9"/>
      <c r="DP7" s="9"/>
      <c r="DQ7" s="9"/>
      <c r="DR7" s="9"/>
      <c r="DT7" s="9"/>
      <c r="DU7" s="9"/>
      <c r="DV7" s="9"/>
      <c r="DW7" s="9"/>
      <c r="DX7" s="9"/>
      <c r="DY7" s="9"/>
      <c r="EA7" s="9"/>
      <c r="EB7" s="9"/>
      <c r="EC7" s="9"/>
      <c r="ED7" s="9"/>
      <c r="EE7" s="9"/>
      <c r="EF7" s="9"/>
      <c r="EH7" s="9"/>
      <c r="EI7" s="9"/>
      <c r="EJ7" s="9"/>
      <c r="EK7" s="9"/>
      <c r="EL7" s="9"/>
      <c r="EM7" s="9"/>
      <c r="EO7" s="9"/>
      <c r="EP7" s="9"/>
      <c r="EQ7" s="9"/>
      <c r="ER7" s="9"/>
      <c r="ES7" s="9"/>
      <c r="ET7" s="9"/>
      <c r="EV7" s="9"/>
      <c r="EW7" s="9"/>
      <c r="EX7" s="9"/>
      <c r="EY7" s="9"/>
      <c r="EZ7" s="9"/>
      <c r="FA7" s="9"/>
      <c r="FC7" s="9"/>
      <c r="FD7" s="9"/>
      <c r="FE7" s="9"/>
      <c r="FF7" s="9"/>
      <c r="FG7" s="9"/>
      <c r="FH7" s="9"/>
      <c r="FJ7" s="9"/>
      <c r="FK7" s="9"/>
      <c r="FL7" s="9"/>
      <c r="FM7" s="9"/>
      <c r="FN7" s="9"/>
      <c r="FO7" s="9"/>
      <c r="FQ7" s="9"/>
      <c r="FR7" s="9"/>
      <c r="FS7" s="9"/>
      <c r="FT7" s="9"/>
      <c r="FU7" s="9"/>
      <c r="FV7" s="9"/>
      <c r="FX7" s="9"/>
      <c r="FY7" s="9"/>
      <c r="FZ7" s="9"/>
      <c r="GA7" s="9"/>
      <c r="GB7" s="9"/>
      <c r="GC7" s="9"/>
      <c r="GE7" s="9"/>
      <c r="GF7" s="9"/>
      <c r="GG7" s="9"/>
      <c r="GH7" s="9"/>
      <c r="GI7" s="9"/>
      <c r="GJ7" s="9"/>
      <c r="GL7" s="9"/>
      <c r="GM7" s="9"/>
      <c r="GN7" s="9"/>
      <c r="GO7" s="9"/>
      <c r="GP7" s="9"/>
      <c r="GQ7" s="9"/>
      <c r="GS7" s="9"/>
      <c r="GT7" s="9"/>
      <c r="GU7" s="9"/>
      <c r="GV7" s="9"/>
      <c r="GW7" s="9"/>
      <c r="GX7" s="9"/>
      <c r="GZ7" s="9"/>
      <c r="HA7" s="9"/>
      <c r="HB7" s="9"/>
      <c r="HC7" s="9"/>
      <c r="HD7" s="9"/>
      <c r="HE7" s="9"/>
      <c r="HG7" s="9"/>
      <c r="HH7" s="9"/>
      <c r="HI7" s="9"/>
      <c r="HJ7" s="9"/>
      <c r="HK7" s="9"/>
      <c r="HL7" s="9"/>
      <c r="HN7" s="9"/>
      <c r="HO7" s="9"/>
      <c r="HP7" s="9"/>
      <c r="HQ7" s="9"/>
      <c r="HR7" s="9"/>
      <c r="HS7" s="9"/>
      <c r="HU7" s="9"/>
      <c r="HV7" s="9"/>
      <c r="HW7" s="9"/>
      <c r="HX7" s="9"/>
      <c r="HY7" s="9"/>
      <c r="HZ7" s="9"/>
      <c r="IB7" s="9"/>
      <c r="IC7" s="9"/>
      <c r="ID7" s="9"/>
      <c r="IE7" s="9"/>
      <c r="IF7" s="9"/>
      <c r="IG7" s="9"/>
      <c r="II7" s="9"/>
      <c r="IJ7" s="9"/>
      <c r="IK7" s="9"/>
      <c r="IL7" s="9"/>
      <c r="IM7" s="9"/>
      <c r="IN7" s="9"/>
      <c r="IP7" s="9"/>
      <c r="IQ7" s="9"/>
      <c r="IR7" s="9"/>
      <c r="IS7" s="9"/>
      <c r="IT7" s="9"/>
      <c r="IU7" s="9"/>
      <c r="IW7" s="9"/>
      <c r="IX7" s="9"/>
      <c r="IY7" s="9"/>
      <c r="IZ7" s="9"/>
      <c r="JA7" s="9"/>
      <c r="JB7" s="9"/>
      <c r="JD7" s="9"/>
      <c r="JE7" s="9"/>
      <c r="JF7" s="9"/>
      <c r="JG7" s="9"/>
      <c r="JH7" s="9"/>
      <c r="JI7" s="9"/>
      <c r="JK7" s="9"/>
      <c r="JL7" s="9"/>
      <c r="JM7" s="9"/>
      <c r="JN7" s="9"/>
      <c r="JO7" s="9"/>
      <c r="JP7" s="9"/>
    </row>
    <row r="8" spans="1:276" x14ac:dyDescent="0.5">
      <c r="A8" s="13" t="s">
        <v>9</v>
      </c>
      <c r="B8" s="11"/>
      <c r="C8" s="16" t="s">
        <v>10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B8" s="9"/>
      <c r="BC8" s="9"/>
      <c r="BD8" s="9"/>
      <c r="BE8" s="9"/>
      <c r="BF8" s="9"/>
      <c r="BG8" s="9"/>
      <c r="BI8" s="9"/>
      <c r="BJ8" s="9"/>
      <c r="BK8" s="9"/>
      <c r="BL8" s="9"/>
      <c r="BM8" s="9"/>
      <c r="BN8" s="9"/>
      <c r="BP8" s="9"/>
      <c r="BQ8" s="9"/>
      <c r="BR8" s="9"/>
      <c r="BS8" s="9"/>
      <c r="BT8" s="9"/>
      <c r="BU8" s="9"/>
      <c r="BW8" s="9"/>
      <c r="BX8" s="9"/>
      <c r="BY8" s="9"/>
      <c r="BZ8" s="9"/>
      <c r="CA8" s="9"/>
      <c r="CB8" s="9"/>
      <c r="CD8" s="9"/>
      <c r="CE8" s="9"/>
      <c r="CF8" s="9"/>
      <c r="CG8" s="9"/>
      <c r="CH8" s="9"/>
      <c r="CI8" s="9"/>
      <c r="CK8" s="9"/>
      <c r="CL8" s="9"/>
      <c r="CM8" s="9"/>
      <c r="CN8" s="9"/>
      <c r="CO8" s="9"/>
      <c r="CP8" s="9"/>
      <c r="CR8" s="9"/>
      <c r="CS8" s="9"/>
      <c r="CT8" s="9"/>
      <c r="CU8" s="9"/>
      <c r="CV8" s="9"/>
      <c r="CW8" s="9"/>
      <c r="CY8" s="9"/>
      <c r="CZ8" s="9"/>
      <c r="DA8" s="9"/>
      <c r="DB8" s="9"/>
      <c r="DC8" s="9"/>
      <c r="DD8" s="9"/>
      <c r="DF8" s="9"/>
      <c r="DG8" s="9"/>
      <c r="DH8" s="9"/>
      <c r="DI8" s="9"/>
      <c r="DJ8" s="9"/>
      <c r="DK8" s="9"/>
      <c r="DM8" s="9"/>
      <c r="DN8" s="9"/>
      <c r="DO8" s="9"/>
      <c r="DP8" s="9"/>
      <c r="DQ8" s="9"/>
      <c r="DR8" s="9"/>
      <c r="DT8" s="9"/>
      <c r="DU8" s="9"/>
      <c r="DV8" s="9"/>
      <c r="DW8" s="9"/>
      <c r="DX8" s="9"/>
      <c r="DY8" s="9"/>
      <c r="EA8" s="9"/>
      <c r="EB8" s="9"/>
      <c r="EC8" s="9"/>
      <c r="ED8" s="9"/>
      <c r="EE8" s="9"/>
      <c r="EF8" s="9"/>
      <c r="EH8" s="9"/>
      <c r="EI8" s="9"/>
      <c r="EJ8" s="9"/>
      <c r="EK8" s="9"/>
      <c r="EL8" s="9"/>
      <c r="EM8" s="9"/>
      <c r="EO8" s="9"/>
      <c r="EP8" s="9"/>
      <c r="EQ8" s="9"/>
      <c r="ER8" s="9"/>
      <c r="ES8" s="9"/>
      <c r="ET8" s="9"/>
      <c r="EV8" s="9"/>
      <c r="EW8" s="9"/>
      <c r="EX8" s="9"/>
      <c r="EY8" s="9"/>
      <c r="EZ8" s="9"/>
      <c r="FA8" s="9"/>
      <c r="FC8" s="9"/>
      <c r="FD8" s="9"/>
      <c r="FE8" s="9"/>
      <c r="FF8" s="9"/>
      <c r="FG8" s="9"/>
      <c r="FH8" s="9"/>
      <c r="FJ8" s="9"/>
      <c r="FK8" s="9"/>
      <c r="FL8" s="9"/>
      <c r="FM8" s="9"/>
      <c r="FN8" s="9"/>
      <c r="FO8" s="9"/>
      <c r="FQ8" s="9"/>
      <c r="FR8" s="9"/>
      <c r="FS8" s="9"/>
      <c r="FT8" s="9"/>
      <c r="FU8" s="9"/>
      <c r="FV8" s="9"/>
      <c r="FX8" s="9"/>
      <c r="FY8" s="9"/>
      <c r="FZ8" s="9"/>
      <c r="GA8" s="9"/>
      <c r="GB8" s="9"/>
      <c r="GC8" s="9"/>
      <c r="GE8" s="9"/>
      <c r="GF8" s="9"/>
      <c r="GG8" s="9"/>
      <c r="GH8" s="9"/>
      <c r="GI8" s="9"/>
      <c r="GJ8" s="9"/>
      <c r="GL8" s="9"/>
      <c r="GM8" s="9"/>
      <c r="GN8" s="9"/>
      <c r="GO8" s="9"/>
      <c r="GP8" s="9"/>
      <c r="GQ8" s="9"/>
      <c r="GS8" s="9"/>
      <c r="GT8" s="9"/>
      <c r="GU8" s="9"/>
      <c r="GV8" s="9"/>
      <c r="GW8" s="9"/>
      <c r="GX8" s="9"/>
      <c r="GZ8" s="9"/>
      <c r="HA8" s="9"/>
      <c r="HB8" s="9"/>
      <c r="HC8" s="9"/>
      <c r="HD8" s="9"/>
      <c r="HE8" s="9"/>
      <c r="HG8" s="9"/>
      <c r="HH8" s="9"/>
      <c r="HI8" s="9"/>
      <c r="HJ8" s="9"/>
      <c r="HK8" s="9"/>
      <c r="HL8" s="9"/>
      <c r="HN8" s="9"/>
      <c r="HO8" s="9"/>
      <c r="HP8" s="9"/>
      <c r="HQ8" s="9"/>
      <c r="HR8" s="9"/>
      <c r="HS8" s="9"/>
      <c r="HU8" s="9"/>
      <c r="HV8" s="9"/>
      <c r="HW8" s="9"/>
      <c r="HX8" s="9"/>
      <c r="HY8" s="9"/>
      <c r="HZ8" s="9"/>
      <c r="IB8" s="9"/>
      <c r="IC8" s="9"/>
      <c r="ID8" s="9"/>
      <c r="IE8" s="9"/>
      <c r="IF8" s="9"/>
      <c r="IG8" s="9"/>
      <c r="II8" s="9"/>
      <c r="IJ8" s="9"/>
      <c r="IK8" s="9"/>
      <c r="IL8" s="9"/>
      <c r="IM8" s="9"/>
      <c r="IN8" s="9"/>
      <c r="IP8" s="9"/>
      <c r="IQ8" s="9"/>
      <c r="IR8" s="9"/>
      <c r="IS8" s="9"/>
      <c r="IT8" s="9"/>
      <c r="IU8" s="9"/>
      <c r="IW8" s="9"/>
      <c r="IX8" s="9"/>
      <c r="IY8" s="9"/>
      <c r="IZ8" s="9"/>
      <c r="JA8" s="9"/>
      <c r="JB8" s="9"/>
      <c r="JD8" s="9"/>
      <c r="JE8" s="9"/>
      <c r="JF8" s="9"/>
      <c r="JG8" s="9"/>
      <c r="JH8" s="9"/>
      <c r="JI8" s="9"/>
      <c r="JK8" s="9"/>
      <c r="JL8" s="9"/>
      <c r="JM8" s="9"/>
      <c r="JN8" s="9"/>
      <c r="JO8" s="9"/>
      <c r="JP8" s="9"/>
    </row>
    <row r="9" spans="1:276" x14ac:dyDescent="0.5">
      <c r="A9" s="13" t="s">
        <v>11</v>
      </c>
      <c r="B9" s="11"/>
      <c r="C9" s="16" t="s">
        <v>12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B9" s="9"/>
      <c r="BC9" s="9"/>
      <c r="BD9" s="9"/>
      <c r="BE9" s="9"/>
      <c r="BF9" s="9"/>
      <c r="BG9" s="9"/>
      <c r="BI9" s="9"/>
      <c r="BJ9" s="9"/>
      <c r="BK9" s="9"/>
      <c r="BL9" s="9"/>
      <c r="BM9" s="9"/>
      <c r="BN9" s="9"/>
      <c r="BP9" s="9"/>
      <c r="BQ9" s="9"/>
      <c r="BR9" s="9"/>
      <c r="BS9" s="9"/>
      <c r="BT9" s="9"/>
      <c r="BU9" s="9"/>
      <c r="BW9" s="9"/>
      <c r="BX9" s="9"/>
      <c r="BY9" s="9"/>
      <c r="BZ9" s="9"/>
      <c r="CA9" s="9"/>
      <c r="CB9" s="9"/>
      <c r="CD9" s="9"/>
      <c r="CE9" s="9"/>
      <c r="CF9" s="9"/>
      <c r="CG9" s="9"/>
      <c r="CH9" s="9"/>
      <c r="CI9" s="9"/>
      <c r="CK9" s="9"/>
      <c r="CL9" s="9"/>
      <c r="CM9" s="9"/>
      <c r="CN9" s="9"/>
      <c r="CO9" s="9"/>
      <c r="CP9" s="9"/>
      <c r="CR9" s="9"/>
      <c r="CS9" s="9"/>
      <c r="CT9" s="9"/>
      <c r="CU9" s="9"/>
      <c r="CV9" s="9"/>
      <c r="CW9" s="9"/>
      <c r="CY9" s="9"/>
      <c r="CZ9" s="9"/>
      <c r="DA9" s="9"/>
      <c r="DB9" s="9"/>
      <c r="DC9" s="9"/>
      <c r="DD9" s="9"/>
      <c r="DF9" s="9"/>
      <c r="DG9" s="9"/>
      <c r="DH9" s="9"/>
      <c r="DI9" s="9"/>
      <c r="DJ9" s="9"/>
      <c r="DK9" s="9"/>
      <c r="DM9" s="9"/>
      <c r="DN9" s="9"/>
      <c r="DO9" s="9"/>
      <c r="DP9" s="9"/>
      <c r="DQ9" s="9"/>
      <c r="DR9" s="9"/>
      <c r="DT9" s="9"/>
      <c r="DU9" s="9"/>
      <c r="DV9" s="9"/>
      <c r="DW9" s="9"/>
      <c r="DX9" s="9"/>
      <c r="DY9" s="9"/>
      <c r="EA9" s="9"/>
      <c r="EB9" s="9"/>
      <c r="EC9" s="9"/>
      <c r="ED9" s="9"/>
      <c r="EE9" s="9"/>
      <c r="EF9" s="9"/>
      <c r="EH9" s="9"/>
      <c r="EI9" s="9"/>
      <c r="EJ9" s="9"/>
      <c r="EK9" s="9"/>
      <c r="EL9" s="9"/>
      <c r="EM9" s="9"/>
      <c r="EO9" s="9"/>
      <c r="EP9" s="9"/>
      <c r="EQ9" s="9"/>
      <c r="ER9" s="9"/>
      <c r="ES9" s="9"/>
      <c r="ET9" s="9"/>
      <c r="EV9" s="9"/>
      <c r="EW9" s="9"/>
      <c r="EX9" s="9"/>
      <c r="EY9" s="9"/>
      <c r="EZ9" s="9"/>
      <c r="FA9" s="9"/>
      <c r="FC9" s="9"/>
      <c r="FD9" s="9"/>
      <c r="FE9" s="9"/>
      <c r="FF9" s="9"/>
      <c r="FG9" s="9"/>
      <c r="FH9" s="9"/>
      <c r="FJ9" s="9"/>
      <c r="FK9" s="9"/>
      <c r="FL9" s="9"/>
      <c r="FM9" s="9"/>
      <c r="FN9" s="9"/>
      <c r="FO9" s="9"/>
      <c r="FQ9" s="9"/>
      <c r="FR9" s="9"/>
      <c r="FS9" s="9"/>
      <c r="FT9" s="9"/>
      <c r="FU9" s="9"/>
      <c r="FV9" s="9"/>
      <c r="FX9" s="9"/>
      <c r="FY9" s="9"/>
      <c r="FZ9" s="9"/>
      <c r="GA9" s="9"/>
      <c r="GB9" s="9"/>
      <c r="GC9" s="9"/>
      <c r="GE9" s="9"/>
      <c r="GF9" s="9"/>
      <c r="GG9" s="9"/>
      <c r="GH9" s="9"/>
      <c r="GI9" s="9"/>
      <c r="GJ9" s="9"/>
      <c r="GL9" s="9"/>
      <c r="GM9" s="9"/>
      <c r="GN9" s="9"/>
      <c r="GO9" s="9"/>
      <c r="GP9" s="9"/>
      <c r="GQ9" s="9"/>
      <c r="GS9" s="9"/>
      <c r="GT9" s="9"/>
      <c r="GU9" s="9"/>
      <c r="GV9" s="9"/>
      <c r="GW9" s="9"/>
      <c r="GX9" s="9"/>
      <c r="GZ9" s="9"/>
      <c r="HA9" s="9"/>
      <c r="HB9" s="9"/>
      <c r="HC9" s="9"/>
      <c r="HD9" s="9"/>
      <c r="HE9" s="9"/>
      <c r="HG9" s="9"/>
      <c r="HH9" s="9"/>
      <c r="HI9" s="9"/>
      <c r="HJ9" s="9"/>
      <c r="HK9" s="9"/>
      <c r="HL9" s="9"/>
      <c r="HN9" s="9"/>
      <c r="HO9" s="9"/>
      <c r="HP9" s="9"/>
      <c r="HQ9" s="9"/>
      <c r="HR9" s="9"/>
      <c r="HS9" s="9"/>
      <c r="HU9" s="9"/>
      <c r="HV9" s="9"/>
      <c r="HW9" s="9"/>
      <c r="HX9" s="9"/>
      <c r="HY9" s="9"/>
      <c r="HZ9" s="9"/>
      <c r="IB9" s="9"/>
      <c r="IC9" s="9"/>
      <c r="ID9" s="9"/>
      <c r="IE9" s="9"/>
      <c r="IF9" s="9"/>
      <c r="IG9" s="9"/>
      <c r="II9" s="9"/>
      <c r="IJ9" s="9"/>
      <c r="IK9" s="9"/>
      <c r="IL9" s="9"/>
      <c r="IM9" s="9"/>
      <c r="IN9" s="9"/>
      <c r="IP9" s="9"/>
      <c r="IQ9" s="9"/>
      <c r="IR9" s="9"/>
      <c r="IS9" s="9"/>
      <c r="IT9" s="9"/>
      <c r="IU9" s="9"/>
      <c r="IW9" s="9"/>
      <c r="IX9" s="9"/>
      <c r="IY9" s="9"/>
      <c r="IZ9" s="9"/>
      <c r="JA9" s="9"/>
      <c r="JB9" s="9"/>
      <c r="JD9" s="9"/>
      <c r="JE9" s="9"/>
      <c r="JF9" s="9"/>
      <c r="JG9" s="9"/>
      <c r="JH9" s="9"/>
      <c r="JI9" s="9"/>
      <c r="JK9" s="9"/>
      <c r="JL9" s="9"/>
      <c r="JM9" s="9"/>
      <c r="JN9" s="9"/>
      <c r="JO9" s="9"/>
      <c r="JP9" s="9"/>
    </row>
    <row r="10" spans="1:276" x14ac:dyDescent="0.5">
      <c r="A10" s="13" t="s">
        <v>25</v>
      </c>
      <c r="B10" s="11"/>
      <c r="C10" s="16" t="s">
        <v>26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B10" s="9"/>
      <c r="BC10" s="9"/>
      <c r="BD10" s="9"/>
      <c r="BE10" s="9"/>
      <c r="BF10" s="9"/>
      <c r="BG10" s="9"/>
      <c r="BI10" s="9"/>
      <c r="BJ10" s="9"/>
      <c r="BK10" s="9"/>
      <c r="BL10" s="9"/>
      <c r="BM10" s="9"/>
      <c r="BN10" s="9"/>
      <c r="BP10" s="9"/>
      <c r="BQ10" s="9"/>
      <c r="BR10" s="9"/>
      <c r="BS10" s="9"/>
      <c r="BT10" s="9"/>
      <c r="BU10" s="9"/>
      <c r="BW10" s="9"/>
      <c r="BX10" s="9"/>
      <c r="BY10" s="9"/>
      <c r="BZ10" s="9"/>
      <c r="CA10" s="9"/>
      <c r="CB10" s="9"/>
      <c r="CD10" s="9"/>
      <c r="CE10" s="9"/>
      <c r="CF10" s="9"/>
      <c r="CG10" s="9"/>
      <c r="CH10" s="9"/>
      <c r="CI10" s="9"/>
      <c r="CK10" s="9"/>
      <c r="CL10" s="9"/>
      <c r="CM10" s="9"/>
      <c r="CN10" s="9"/>
      <c r="CO10" s="9"/>
      <c r="CP10" s="9"/>
      <c r="CR10" s="9"/>
      <c r="CS10" s="9"/>
      <c r="CT10" s="9"/>
      <c r="CU10" s="9"/>
      <c r="CV10" s="9"/>
      <c r="CW10" s="9"/>
      <c r="CY10" s="9"/>
      <c r="CZ10" s="9"/>
      <c r="DA10" s="9"/>
      <c r="DB10" s="9"/>
      <c r="DC10" s="9"/>
      <c r="DD10" s="9"/>
      <c r="DF10" s="9"/>
      <c r="DG10" s="9"/>
      <c r="DH10" s="9"/>
      <c r="DI10" s="9"/>
      <c r="DJ10" s="9"/>
      <c r="DK10" s="9"/>
      <c r="DM10" s="9"/>
      <c r="DN10" s="9"/>
      <c r="DO10" s="9"/>
      <c r="DP10" s="9"/>
      <c r="DQ10" s="9"/>
      <c r="DR10" s="9"/>
      <c r="DT10" s="9"/>
      <c r="DU10" s="9"/>
      <c r="DV10" s="9"/>
      <c r="DW10" s="9"/>
      <c r="DX10" s="9"/>
      <c r="DY10" s="9"/>
      <c r="EA10" s="9"/>
      <c r="EB10" s="9"/>
      <c r="EC10" s="9"/>
      <c r="ED10" s="9"/>
      <c r="EE10" s="9"/>
      <c r="EF10" s="9"/>
      <c r="EH10" s="9"/>
      <c r="EI10" s="9"/>
      <c r="EJ10" s="9"/>
      <c r="EK10" s="9"/>
      <c r="EL10" s="9"/>
      <c r="EM10" s="9"/>
      <c r="EO10" s="9"/>
      <c r="EP10" s="9"/>
      <c r="EQ10" s="9"/>
      <c r="ER10" s="9"/>
      <c r="ES10" s="9"/>
      <c r="ET10" s="9"/>
      <c r="EV10" s="9"/>
      <c r="EW10" s="9"/>
      <c r="EX10" s="9"/>
      <c r="EY10" s="9"/>
      <c r="EZ10" s="9"/>
      <c r="FA10" s="9"/>
      <c r="FC10" s="9"/>
      <c r="FD10" s="9"/>
      <c r="FE10" s="9"/>
      <c r="FF10" s="9"/>
      <c r="FG10" s="9"/>
      <c r="FH10" s="9"/>
      <c r="FJ10" s="9"/>
      <c r="FK10" s="9"/>
      <c r="FL10" s="9"/>
      <c r="FM10" s="9"/>
      <c r="FN10" s="9"/>
      <c r="FO10" s="9"/>
      <c r="FQ10" s="9"/>
      <c r="FR10" s="9"/>
      <c r="FS10" s="9"/>
      <c r="FT10" s="9"/>
      <c r="FU10" s="9"/>
      <c r="FV10" s="9"/>
      <c r="FX10" s="9"/>
      <c r="FY10" s="9"/>
      <c r="FZ10" s="9"/>
      <c r="GA10" s="9"/>
      <c r="GB10" s="9"/>
      <c r="GC10" s="9"/>
      <c r="GE10" s="9"/>
      <c r="GF10" s="9"/>
      <c r="GG10" s="9"/>
      <c r="GH10" s="9"/>
      <c r="GI10" s="9"/>
      <c r="GJ10" s="9"/>
      <c r="GL10" s="9"/>
      <c r="GM10" s="9"/>
      <c r="GN10" s="9"/>
      <c r="GO10" s="9"/>
      <c r="GP10" s="9"/>
      <c r="GQ10" s="9"/>
      <c r="GS10" s="9"/>
      <c r="GT10" s="9"/>
      <c r="GU10" s="9"/>
      <c r="GV10" s="9"/>
      <c r="GW10" s="9"/>
      <c r="GX10" s="9"/>
      <c r="GZ10" s="9"/>
      <c r="HA10" s="9"/>
      <c r="HB10" s="9"/>
      <c r="HC10" s="9"/>
      <c r="HD10" s="9"/>
      <c r="HE10" s="9"/>
      <c r="HG10" s="9"/>
      <c r="HH10" s="9"/>
      <c r="HI10" s="9"/>
      <c r="HJ10" s="9"/>
      <c r="HK10" s="9"/>
      <c r="HL10" s="9"/>
      <c r="HN10" s="9"/>
      <c r="HO10" s="9"/>
      <c r="HP10" s="9"/>
      <c r="HQ10" s="9"/>
      <c r="HR10" s="9"/>
      <c r="HS10" s="9"/>
      <c r="HU10" s="9"/>
      <c r="HV10" s="9"/>
      <c r="HW10" s="9"/>
      <c r="HX10" s="9"/>
      <c r="HY10" s="9"/>
      <c r="HZ10" s="9"/>
      <c r="IB10" s="9"/>
      <c r="IC10" s="9"/>
      <c r="ID10" s="9"/>
      <c r="IE10" s="9"/>
      <c r="IF10" s="9"/>
      <c r="IG10" s="9"/>
      <c r="II10" s="9"/>
      <c r="IJ10" s="9"/>
      <c r="IK10" s="9"/>
      <c r="IL10" s="9"/>
      <c r="IM10" s="9"/>
      <c r="IN10" s="9"/>
      <c r="IP10" s="9"/>
      <c r="IQ10" s="9"/>
      <c r="IR10" s="9"/>
      <c r="IS10" s="9"/>
      <c r="IT10" s="9"/>
      <c r="IU10" s="9"/>
      <c r="IW10" s="9"/>
      <c r="IX10" s="9"/>
      <c r="IY10" s="9"/>
      <c r="IZ10" s="9"/>
      <c r="JA10" s="9"/>
      <c r="JB10" s="9"/>
      <c r="JD10" s="9"/>
      <c r="JE10" s="9"/>
      <c r="JF10" s="9"/>
      <c r="JG10" s="9"/>
      <c r="JH10" s="9"/>
      <c r="JI10" s="9"/>
      <c r="JK10" s="9"/>
      <c r="JL10" s="9"/>
      <c r="JM10" s="9"/>
      <c r="JN10" s="9"/>
      <c r="JO10" s="9"/>
      <c r="JP10" s="9"/>
    </row>
    <row r="11" spans="1:276" x14ac:dyDescent="0.5">
      <c r="A11" s="13" t="s">
        <v>13</v>
      </c>
      <c r="B11" s="11"/>
      <c r="C11" s="16" t="s">
        <v>14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B11" s="9"/>
      <c r="BC11" s="9"/>
      <c r="BD11" s="9"/>
      <c r="BE11" s="9"/>
      <c r="BF11" s="9"/>
      <c r="BG11" s="9"/>
      <c r="BI11" s="9"/>
      <c r="BJ11" s="9"/>
      <c r="BK11" s="9"/>
      <c r="BL11" s="9"/>
      <c r="BM11" s="9"/>
      <c r="BN11" s="9"/>
      <c r="BP11" s="9"/>
      <c r="BQ11" s="9"/>
      <c r="BR11" s="9"/>
      <c r="BS11" s="9"/>
      <c r="BT11" s="9"/>
      <c r="BU11" s="9"/>
      <c r="BW11" s="9"/>
      <c r="BX11" s="9"/>
      <c r="BY11" s="9"/>
      <c r="BZ11" s="9"/>
      <c r="CA11" s="9"/>
      <c r="CB11" s="9"/>
      <c r="CD11" s="9"/>
      <c r="CE11" s="9"/>
      <c r="CF11" s="9"/>
      <c r="CG11" s="9"/>
      <c r="CH11" s="9"/>
      <c r="CI11" s="9"/>
      <c r="CK11" s="9"/>
      <c r="CL11" s="9"/>
      <c r="CM11" s="9"/>
      <c r="CN11" s="9"/>
      <c r="CO11" s="9"/>
      <c r="CP11" s="9"/>
      <c r="CR11" s="9"/>
      <c r="CS11" s="9"/>
      <c r="CT11" s="9"/>
      <c r="CU11" s="9"/>
      <c r="CV11" s="9"/>
      <c r="CW11" s="9"/>
      <c r="CY11" s="9"/>
      <c r="CZ11" s="9"/>
      <c r="DA11" s="9"/>
      <c r="DB11" s="9"/>
      <c r="DC11" s="9"/>
      <c r="DD11" s="9"/>
      <c r="DF11" s="9"/>
      <c r="DG11" s="9"/>
      <c r="DH11" s="9"/>
      <c r="DI11" s="9"/>
      <c r="DJ11" s="9"/>
      <c r="DK11" s="9"/>
      <c r="DM11" s="9"/>
      <c r="DN11" s="9"/>
      <c r="DO11" s="9"/>
      <c r="DP11" s="9"/>
      <c r="DQ11" s="9"/>
      <c r="DR11" s="9"/>
      <c r="DT11" s="9"/>
      <c r="DU11" s="9"/>
      <c r="DV11" s="9"/>
      <c r="DW11" s="9"/>
      <c r="DX11" s="9"/>
      <c r="DY11" s="9"/>
      <c r="EA11" s="9"/>
      <c r="EB11" s="9"/>
      <c r="EC11" s="9"/>
      <c r="ED11" s="9"/>
      <c r="EE11" s="9"/>
      <c r="EF11" s="9"/>
      <c r="EH11" s="9"/>
      <c r="EI11" s="9"/>
      <c r="EJ11" s="9"/>
      <c r="EK11" s="9"/>
      <c r="EL11" s="9"/>
      <c r="EM11" s="9"/>
      <c r="EO11" s="9"/>
      <c r="EP11" s="9"/>
      <c r="EQ11" s="9"/>
      <c r="ER11" s="9"/>
      <c r="ES11" s="9"/>
      <c r="ET11" s="9"/>
      <c r="EV11" s="9"/>
      <c r="EW11" s="9"/>
      <c r="EX11" s="9"/>
      <c r="EY11" s="9"/>
      <c r="EZ11" s="9"/>
      <c r="FA11" s="9"/>
      <c r="FC11" s="9"/>
      <c r="FD11" s="9"/>
      <c r="FE11" s="9"/>
      <c r="FF11" s="9"/>
      <c r="FG11" s="9"/>
      <c r="FH11" s="9"/>
      <c r="FJ11" s="9"/>
      <c r="FK11" s="9"/>
      <c r="FL11" s="9"/>
      <c r="FM11" s="9"/>
      <c r="FN11" s="9"/>
      <c r="FO11" s="9"/>
      <c r="FQ11" s="9"/>
      <c r="FR11" s="9"/>
      <c r="FS11" s="9"/>
      <c r="FT11" s="9"/>
      <c r="FU11" s="9"/>
      <c r="FV11" s="9"/>
      <c r="FX11" s="9"/>
      <c r="FY11" s="9"/>
      <c r="FZ11" s="9"/>
      <c r="GA11" s="9"/>
      <c r="GB11" s="9"/>
      <c r="GC11" s="9"/>
      <c r="GE11" s="9"/>
      <c r="GF11" s="9"/>
      <c r="GG11" s="9"/>
      <c r="GH11" s="9"/>
      <c r="GI11" s="9"/>
      <c r="GJ11" s="9"/>
      <c r="GL11" s="9"/>
      <c r="GM11" s="9"/>
      <c r="GN11" s="9"/>
      <c r="GO11" s="9"/>
      <c r="GP11" s="9"/>
      <c r="GQ11" s="9"/>
      <c r="GS11" s="9"/>
      <c r="GT11" s="9"/>
      <c r="GU11" s="9"/>
      <c r="GV11" s="9"/>
      <c r="GW11" s="9"/>
      <c r="GX11" s="9"/>
      <c r="GZ11" s="9"/>
      <c r="HA11" s="9"/>
      <c r="HB11" s="9"/>
      <c r="HC11" s="9"/>
      <c r="HD11" s="9"/>
      <c r="HE11" s="9"/>
      <c r="HG11" s="9"/>
      <c r="HH11" s="9"/>
      <c r="HI11" s="9"/>
      <c r="HJ11" s="9"/>
      <c r="HK11" s="9"/>
      <c r="HL11" s="9"/>
      <c r="HN11" s="9"/>
      <c r="HO11" s="9"/>
      <c r="HP11" s="9"/>
      <c r="HQ11" s="9"/>
      <c r="HR11" s="9"/>
      <c r="HS11" s="9"/>
      <c r="HU11" s="9"/>
      <c r="HV11" s="9"/>
      <c r="HW11" s="9"/>
      <c r="HX11" s="9"/>
      <c r="HY11" s="9"/>
      <c r="HZ11" s="9"/>
      <c r="IB11" s="9"/>
      <c r="IC11" s="9"/>
      <c r="ID11" s="9"/>
      <c r="IE11" s="9"/>
      <c r="IF11" s="9"/>
      <c r="IG11" s="9"/>
      <c r="II11" s="9"/>
      <c r="IJ11" s="9"/>
      <c r="IK11" s="9"/>
      <c r="IL11" s="9"/>
      <c r="IM11" s="9"/>
      <c r="IN11" s="9"/>
      <c r="IP11" s="9"/>
      <c r="IQ11" s="9"/>
      <c r="IR11" s="9"/>
      <c r="IS11" s="9"/>
      <c r="IT11" s="9"/>
      <c r="IU11" s="9"/>
      <c r="IW11" s="9"/>
      <c r="IX11" s="9"/>
      <c r="IY11" s="9"/>
      <c r="IZ11" s="9"/>
      <c r="JA11" s="9"/>
      <c r="JB11" s="9"/>
      <c r="JD11" s="9"/>
      <c r="JE11" s="9"/>
      <c r="JF11" s="9"/>
      <c r="JG11" s="9"/>
      <c r="JH11" s="9"/>
      <c r="JI11" s="9"/>
      <c r="JK11" s="9"/>
      <c r="JL11" s="9"/>
      <c r="JM11" s="9"/>
      <c r="JN11" s="9"/>
      <c r="JO11" s="9"/>
      <c r="JP11" s="9"/>
    </row>
    <row r="12" spans="1:276" x14ac:dyDescent="0.5">
      <c r="A12" s="13" t="s">
        <v>15</v>
      </c>
      <c r="B12" s="11"/>
      <c r="C12" s="16" t="s">
        <v>16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B12" s="9"/>
      <c r="BC12" s="9"/>
      <c r="BD12" s="9"/>
      <c r="BE12" s="9"/>
      <c r="BF12" s="9"/>
      <c r="BG12" s="9"/>
      <c r="BI12" s="9"/>
      <c r="BJ12" s="9"/>
      <c r="BK12" s="9"/>
      <c r="BL12" s="9"/>
      <c r="BM12" s="9"/>
      <c r="BN12" s="9"/>
      <c r="BP12" s="9"/>
      <c r="BQ12" s="9"/>
      <c r="BR12" s="9"/>
      <c r="BS12" s="9"/>
      <c r="BT12" s="9"/>
      <c r="BU12" s="9"/>
      <c r="BW12" s="9"/>
      <c r="BX12" s="9"/>
      <c r="BY12" s="9"/>
      <c r="BZ12" s="9"/>
      <c r="CA12" s="9"/>
      <c r="CB12" s="9"/>
      <c r="CD12" s="9"/>
      <c r="CE12" s="9"/>
      <c r="CF12" s="9"/>
      <c r="CG12" s="9"/>
      <c r="CH12" s="9"/>
      <c r="CI12" s="9"/>
      <c r="CK12" s="9"/>
      <c r="CL12" s="9"/>
      <c r="CM12" s="9"/>
      <c r="CN12" s="9"/>
      <c r="CO12" s="9"/>
      <c r="CP12" s="9"/>
      <c r="CR12" s="9"/>
      <c r="CS12" s="9"/>
      <c r="CT12" s="9"/>
      <c r="CU12" s="9"/>
      <c r="CV12" s="9"/>
      <c r="CW12" s="9"/>
      <c r="CY12" s="9"/>
      <c r="CZ12" s="9"/>
      <c r="DA12" s="9"/>
      <c r="DB12" s="9"/>
      <c r="DC12" s="9"/>
      <c r="DD12" s="9"/>
      <c r="DF12" s="9"/>
      <c r="DG12" s="9"/>
      <c r="DH12" s="9"/>
      <c r="DI12" s="9"/>
      <c r="DJ12" s="9"/>
      <c r="DK12" s="9"/>
      <c r="DM12" s="9"/>
      <c r="DN12" s="9"/>
      <c r="DO12" s="9"/>
      <c r="DP12" s="9"/>
      <c r="DQ12" s="9"/>
      <c r="DR12" s="9"/>
      <c r="DT12" s="9"/>
      <c r="DU12" s="9"/>
      <c r="DV12" s="9"/>
      <c r="DW12" s="9"/>
      <c r="DX12" s="9"/>
      <c r="DY12" s="9"/>
      <c r="EA12" s="9"/>
      <c r="EB12" s="9"/>
      <c r="EC12" s="9"/>
      <c r="ED12" s="9"/>
      <c r="EE12" s="9"/>
      <c r="EF12" s="9"/>
      <c r="EH12" s="9"/>
      <c r="EI12" s="9"/>
      <c r="EJ12" s="9"/>
      <c r="EK12" s="9"/>
      <c r="EL12" s="9"/>
      <c r="EM12" s="9"/>
      <c r="EO12" s="9"/>
      <c r="EP12" s="9"/>
      <c r="EQ12" s="9"/>
      <c r="ER12" s="9"/>
      <c r="ES12" s="9"/>
      <c r="ET12" s="9"/>
      <c r="EV12" s="9"/>
      <c r="EW12" s="9"/>
      <c r="EX12" s="9"/>
      <c r="EY12" s="9"/>
      <c r="EZ12" s="9"/>
      <c r="FA12" s="9"/>
      <c r="FC12" s="9"/>
      <c r="FD12" s="9"/>
      <c r="FE12" s="9"/>
      <c r="FF12" s="9"/>
      <c r="FG12" s="9"/>
      <c r="FH12" s="9"/>
      <c r="FJ12" s="9"/>
      <c r="FK12" s="9"/>
      <c r="FL12" s="9"/>
      <c r="FM12" s="9"/>
      <c r="FN12" s="9"/>
      <c r="FO12" s="9"/>
      <c r="FQ12" s="9"/>
      <c r="FR12" s="9"/>
      <c r="FS12" s="9"/>
      <c r="FT12" s="9"/>
      <c r="FU12" s="9"/>
      <c r="FV12" s="9"/>
      <c r="FX12" s="9"/>
      <c r="FY12" s="9"/>
      <c r="FZ12" s="9"/>
      <c r="GA12" s="9"/>
      <c r="GB12" s="9"/>
      <c r="GC12" s="9"/>
      <c r="GE12" s="9"/>
      <c r="GF12" s="9"/>
      <c r="GG12" s="9"/>
      <c r="GH12" s="9"/>
      <c r="GI12" s="9"/>
      <c r="GJ12" s="9"/>
      <c r="GL12" s="9"/>
      <c r="GM12" s="9"/>
      <c r="GN12" s="9"/>
      <c r="GO12" s="9"/>
      <c r="GP12" s="9"/>
      <c r="GQ12" s="9"/>
      <c r="GS12" s="9"/>
      <c r="GT12" s="9"/>
      <c r="GU12" s="9"/>
      <c r="GV12" s="9"/>
      <c r="GW12" s="9"/>
      <c r="GX12" s="9"/>
      <c r="GZ12" s="9"/>
      <c r="HA12" s="9"/>
      <c r="HB12" s="9"/>
      <c r="HC12" s="9"/>
      <c r="HD12" s="9"/>
      <c r="HE12" s="9"/>
      <c r="HG12" s="9"/>
      <c r="HH12" s="9"/>
      <c r="HI12" s="9"/>
      <c r="HJ12" s="9"/>
      <c r="HK12" s="9"/>
      <c r="HL12" s="9"/>
      <c r="HN12" s="9"/>
      <c r="HO12" s="9"/>
      <c r="HP12" s="9"/>
      <c r="HQ12" s="9"/>
      <c r="HR12" s="9"/>
      <c r="HS12" s="9"/>
      <c r="HU12" s="9"/>
      <c r="HV12" s="9"/>
      <c r="HW12" s="9"/>
      <c r="HX12" s="9"/>
      <c r="HY12" s="9"/>
      <c r="HZ12" s="9"/>
      <c r="IB12" s="9"/>
      <c r="IC12" s="9"/>
      <c r="ID12" s="9"/>
      <c r="IE12" s="9"/>
      <c r="IF12" s="9"/>
      <c r="IG12" s="9"/>
      <c r="II12" s="9"/>
      <c r="IJ12" s="9"/>
      <c r="IK12" s="9"/>
      <c r="IL12" s="9"/>
      <c r="IM12" s="9"/>
      <c r="IN12" s="9"/>
      <c r="IP12" s="9"/>
      <c r="IQ12" s="9"/>
      <c r="IR12" s="9"/>
      <c r="IS12" s="9"/>
      <c r="IT12" s="9"/>
      <c r="IU12" s="9"/>
      <c r="IW12" s="9"/>
      <c r="IX12" s="9"/>
      <c r="IY12" s="9"/>
      <c r="IZ12" s="9"/>
      <c r="JA12" s="9"/>
      <c r="JB12" s="9"/>
      <c r="JD12" s="9"/>
      <c r="JE12" s="9"/>
      <c r="JF12" s="9"/>
      <c r="JG12" s="9"/>
      <c r="JH12" s="9"/>
      <c r="JI12" s="9"/>
      <c r="JK12" s="9"/>
      <c r="JL12" s="9"/>
      <c r="JM12" s="9"/>
      <c r="JN12" s="9"/>
      <c r="JO12" s="9"/>
      <c r="JP12" s="9"/>
    </row>
    <row r="13" spans="1:276" x14ac:dyDescent="0.5">
      <c r="A13" s="13" t="s">
        <v>17</v>
      </c>
      <c r="B13" s="11"/>
      <c r="C13" s="16" t="s">
        <v>18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B13" s="9"/>
      <c r="BC13" s="9"/>
      <c r="BD13" s="9"/>
      <c r="BE13" s="9"/>
      <c r="BF13" s="9"/>
      <c r="BG13" s="9"/>
      <c r="BI13" s="9"/>
      <c r="BJ13" s="9"/>
      <c r="BK13" s="9"/>
      <c r="BL13" s="9"/>
      <c r="BM13" s="9"/>
      <c r="BN13" s="9"/>
      <c r="BP13" s="9"/>
      <c r="BQ13" s="9"/>
      <c r="BR13" s="9"/>
      <c r="BS13" s="9"/>
      <c r="BT13" s="9"/>
      <c r="BU13" s="9"/>
      <c r="BW13" s="9"/>
      <c r="BX13" s="9"/>
      <c r="BY13" s="9"/>
      <c r="BZ13" s="9"/>
      <c r="CA13" s="9"/>
      <c r="CB13" s="9"/>
      <c r="CD13" s="9"/>
      <c r="CE13" s="9"/>
      <c r="CF13" s="9"/>
      <c r="CG13" s="9"/>
      <c r="CH13" s="9"/>
      <c r="CI13" s="9"/>
      <c r="CK13" s="9"/>
      <c r="CL13" s="9"/>
      <c r="CM13" s="9"/>
      <c r="CN13" s="9"/>
      <c r="CO13" s="9"/>
      <c r="CP13" s="9"/>
      <c r="CR13" s="9"/>
      <c r="CS13" s="9"/>
      <c r="CT13" s="9"/>
      <c r="CU13" s="9"/>
      <c r="CV13" s="9"/>
      <c r="CW13" s="9"/>
      <c r="CY13" s="9"/>
      <c r="CZ13" s="9"/>
      <c r="DA13" s="9"/>
      <c r="DB13" s="9"/>
      <c r="DC13" s="9"/>
      <c r="DD13" s="9"/>
      <c r="DF13" s="9"/>
      <c r="DG13" s="9"/>
      <c r="DH13" s="9"/>
      <c r="DI13" s="9"/>
      <c r="DJ13" s="9"/>
      <c r="DK13" s="9"/>
      <c r="DM13" s="9"/>
      <c r="DN13" s="9"/>
      <c r="DO13" s="9"/>
      <c r="DP13" s="9"/>
      <c r="DQ13" s="9"/>
      <c r="DR13" s="9"/>
      <c r="DT13" s="9"/>
      <c r="DU13" s="9"/>
      <c r="DV13" s="9"/>
      <c r="DW13" s="9"/>
      <c r="DX13" s="9"/>
      <c r="DY13" s="9"/>
      <c r="EA13" s="9"/>
      <c r="EB13" s="9"/>
      <c r="EC13" s="9"/>
      <c r="ED13" s="9"/>
      <c r="EE13" s="9"/>
      <c r="EF13" s="9"/>
      <c r="EH13" s="9"/>
      <c r="EI13" s="9"/>
      <c r="EJ13" s="9"/>
      <c r="EK13" s="9"/>
      <c r="EL13" s="9"/>
      <c r="EM13" s="9"/>
      <c r="EO13" s="9"/>
      <c r="EP13" s="9"/>
      <c r="EQ13" s="9"/>
      <c r="ER13" s="9"/>
      <c r="ES13" s="9"/>
      <c r="ET13" s="9"/>
      <c r="EV13" s="9"/>
      <c r="EW13" s="9"/>
      <c r="EX13" s="9"/>
      <c r="EY13" s="9"/>
      <c r="EZ13" s="9"/>
      <c r="FA13" s="9"/>
      <c r="FC13" s="9"/>
      <c r="FD13" s="9"/>
      <c r="FE13" s="9"/>
      <c r="FF13" s="9"/>
      <c r="FG13" s="9"/>
      <c r="FH13" s="9"/>
      <c r="FJ13" s="9"/>
      <c r="FK13" s="9"/>
      <c r="FL13" s="9"/>
      <c r="FM13" s="9"/>
      <c r="FN13" s="9"/>
      <c r="FO13" s="9"/>
      <c r="FQ13" s="9"/>
      <c r="FR13" s="9"/>
      <c r="FS13" s="9"/>
      <c r="FT13" s="9"/>
      <c r="FU13" s="9"/>
      <c r="FV13" s="9"/>
      <c r="FX13" s="9"/>
      <c r="FY13" s="9"/>
      <c r="FZ13" s="9"/>
      <c r="GA13" s="9"/>
      <c r="GB13" s="9"/>
      <c r="GC13" s="9"/>
      <c r="GE13" s="9"/>
      <c r="GF13" s="9"/>
      <c r="GG13" s="9"/>
      <c r="GH13" s="9"/>
      <c r="GI13" s="9"/>
      <c r="GJ13" s="9"/>
      <c r="GL13" s="9"/>
      <c r="GM13" s="9"/>
      <c r="GN13" s="9"/>
      <c r="GO13" s="9"/>
      <c r="GP13" s="9"/>
      <c r="GQ13" s="9"/>
      <c r="GS13" s="9"/>
      <c r="GT13" s="9"/>
      <c r="GU13" s="9"/>
      <c r="GV13" s="9"/>
      <c r="GW13" s="9"/>
      <c r="GX13" s="9"/>
      <c r="GZ13" s="9"/>
      <c r="HA13" s="9"/>
      <c r="HB13" s="9"/>
      <c r="HC13" s="9"/>
      <c r="HD13" s="9"/>
      <c r="HE13" s="9"/>
      <c r="HG13" s="9"/>
      <c r="HH13" s="9"/>
      <c r="HI13" s="9"/>
      <c r="HJ13" s="9"/>
      <c r="HK13" s="9"/>
      <c r="HL13" s="9"/>
      <c r="HN13" s="9"/>
      <c r="HO13" s="9"/>
      <c r="HP13" s="9"/>
      <c r="HQ13" s="9"/>
      <c r="HR13" s="9"/>
      <c r="HS13" s="9"/>
      <c r="HU13" s="9"/>
      <c r="HV13" s="9"/>
      <c r="HW13" s="9"/>
      <c r="HX13" s="9"/>
      <c r="HY13" s="9"/>
      <c r="HZ13" s="9"/>
      <c r="IB13" s="9"/>
      <c r="IC13" s="9"/>
      <c r="ID13" s="9"/>
      <c r="IE13" s="9"/>
      <c r="IF13" s="9"/>
      <c r="IG13" s="9"/>
      <c r="II13" s="9"/>
      <c r="IJ13" s="9"/>
      <c r="IK13" s="9"/>
      <c r="IL13" s="9"/>
      <c r="IM13" s="9"/>
      <c r="IN13" s="9"/>
      <c r="IP13" s="9"/>
      <c r="IQ13" s="9"/>
      <c r="IR13" s="9"/>
      <c r="IS13" s="9"/>
      <c r="IT13" s="9"/>
      <c r="IU13" s="9"/>
      <c r="IW13" s="9"/>
      <c r="IX13" s="9"/>
      <c r="IY13" s="9"/>
      <c r="IZ13" s="9"/>
      <c r="JA13" s="9"/>
      <c r="JB13" s="9"/>
      <c r="JD13" s="9"/>
      <c r="JE13" s="9"/>
      <c r="JF13" s="9"/>
      <c r="JG13" s="9"/>
      <c r="JH13" s="9"/>
      <c r="JI13" s="9"/>
      <c r="JK13" s="9"/>
      <c r="JL13" s="9"/>
      <c r="JM13" s="9"/>
      <c r="JN13" s="9"/>
      <c r="JO13" s="9"/>
      <c r="JP13" s="9"/>
    </row>
    <row r="14" spans="1:276" x14ac:dyDescent="0.5">
      <c r="A14" s="13" t="s">
        <v>53</v>
      </c>
      <c r="B14" s="11"/>
      <c r="C14" s="16" t="s">
        <v>52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B14" s="9"/>
      <c r="BC14" s="9"/>
      <c r="BD14" s="9"/>
      <c r="BE14" s="9"/>
      <c r="BF14" s="9"/>
      <c r="BG14" s="9"/>
      <c r="BI14" s="9"/>
      <c r="BJ14" s="9"/>
      <c r="BK14" s="9"/>
      <c r="BL14" s="9"/>
      <c r="BM14" s="9"/>
      <c r="BN14" s="9"/>
      <c r="BP14" s="9"/>
      <c r="BQ14" s="9"/>
      <c r="BR14" s="9"/>
      <c r="BS14" s="9"/>
      <c r="BT14" s="9"/>
      <c r="BU14" s="9"/>
      <c r="BW14" s="9"/>
      <c r="BX14" s="9"/>
      <c r="BY14" s="9"/>
      <c r="BZ14" s="9"/>
      <c r="CA14" s="9"/>
      <c r="CB14" s="9"/>
      <c r="CD14" s="9"/>
      <c r="CE14" s="9"/>
      <c r="CF14" s="9"/>
      <c r="CG14" s="9"/>
      <c r="CH14" s="9"/>
      <c r="CI14" s="9"/>
      <c r="CK14" s="9"/>
      <c r="CL14" s="9"/>
      <c r="CM14" s="9"/>
      <c r="CN14" s="9"/>
      <c r="CO14" s="9"/>
      <c r="CP14" s="9"/>
      <c r="CR14" s="9"/>
      <c r="CS14" s="9"/>
      <c r="CT14" s="9"/>
      <c r="CU14" s="9"/>
      <c r="CV14" s="9"/>
      <c r="CW14" s="9"/>
      <c r="CY14" s="9"/>
      <c r="CZ14" s="9"/>
      <c r="DA14" s="9"/>
      <c r="DB14" s="9"/>
      <c r="DC14" s="9"/>
      <c r="DD14" s="9"/>
      <c r="DF14" s="9"/>
      <c r="DG14" s="9"/>
      <c r="DH14" s="9"/>
      <c r="DI14" s="9"/>
      <c r="DJ14" s="9"/>
      <c r="DK14" s="9"/>
      <c r="DM14" s="9"/>
      <c r="DN14" s="9"/>
      <c r="DO14" s="9"/>
      <c r="DP14" s="9"/>
      <c r="DQ14" s="9"/>
      <c r="DR14" s="9"/>
      <c r="DT14" s="9"/>
      <c r="DU14" s="9"/>
      <c r="DV14" s="9"/>
      <c r="DW14" s="9"/>
      <c r="DX14" s="9"/>
      <c r="DY14" s="9"/>
      <c r="EA14" s="9"/>
      <c r="EB14" s="9"/>
      <c r="EC14" s="9"/>
      <c r="ED14" s="9"/>
      <c r="EE14" s="9"/>
      <c r="EF14" s="9"/>
      <c r="EH14" s="9"/>
      <c r="EI14" s="9"/>
      <c r="EJ14" s="9"/>
      <c r="EK14" s="9"/>
      <c r="EL14" s="9"/>
      <c r="EM14" s="9"/>
      <c r="EO14" s="9"/>
      <c r="EP14" s="9"/>
      <c r="EQ14" s="9"/>
      <c r="ER14" s="9"/>
      <c r="ES14" s="9"/>
      <c r="ET14" s="9"/>
      <c r="EV14" s="9"/>
      <c r="EW14" s="9"/>
      <c r="EX14" s="9"/>
      <c r="EY14" s="9"/>
      <c r="EZ14" s="9"/>
      <c r="FA14" s="9"/>
      <c r="FC14" s="9"/>
      <c r="FD14" s="9"/>
      <c r="FE14" s="9"/>
      <c r="FF14" s="9"/>
      <c r="FG14" s="9"/>
      <c r="FH14" s="9"/>
      <c r="FJ14" s="9"/>
      <c r="FK14" s="9"/>
      <c r="FL14" s="9"/>
      <c r="FM14" s="9"/>
      <c r="FN14" s="9"/>
      <c r="FO14" s="9"/>
      <c r="FQ14" s="9"/>
      <c r="FR14" s="9"/>
      <c r="FS14" s="9"/>
      <c r="FT14" s="9"/>
      <c r="FU14" s="9"/>
      <c r="FV14" s="9"/>
      <c r="FX14" s="9"/>
      <c r="FY14" s="9"/>
      <c r="FZ14" s="9"/>
      <c r="GA14" s="9"/>
      <c r="GB14" s="9"/>
      <c r="GC14" s="9"/>
      <c r="GE14" s="9"/>
      <c r="GF14" s="9"/>
      <c r="GG14" s="9"/>
      <c r="GH14" s="9"/>
      <c r="GI14" s="9"/>
      <c r="GJ14" s="9"/>
      <c r="GL14" s="9"/>
      <c r="GM14" s="9"/>
      <c r="GN14" s="9"/>
      <c r="GO14" s="9"/>
      <c r="GP14" s="9"/>
      <c r="GQ14" s="9"/>
      <c r="GS14" s="9"/>
      <c r="GT14" s="9"/>
      <c r="GU14" s="9"/>
      <c r="GV14" s="9"/>
      <c r="GW14" s="9"/>
      <c r="GX14" s="9"/>
      <c r="GZ14" s="9"/>
      <c r="HA14" s="9"/>
      <c r="HB14" s="9"/>
      <c r="HC14" s="9"/>
      <c r="HD14" s="9"/>
      <c r="HE14" s="9"/>
      <c r="HG14" s="9"/>
      <c r="HH14" s="9"/>
      <c r="HI14" s="9"/>
      <c r="HJ14" s="9"/>
      <c r="HK14" s="9"/>
      <c r="HL14" s="9"/>
      <c r="HN14" s="9"/>
      <c r="HO14" s="9"/>
      <c r="HP14" s="9"/>
      <c r="HQ14" s="9"/>
      <c r="HR14" s="9"/>
      <c r="HS14" s="9"/>
      <c r="HU14" s="9"/>
      <c r="HV14" s="9"/>
      <c r="HW14" s="9"/>
      <c r="HX14" s="9"/>
      <c r="HY14" s="9"/>
      <c r="HZ14" s="9"/>
      <c r="IB14" s="9"/>
      <c r="IC14" s="9"/>
      <c r="ID14" s="9"/>
      <c r="IE14" s="9"/>
      <c r="IF14" s="9"/>
      <c r="IG14" s="9"/>
      <c r="II14" s="9"/>
      <c r="IJ14" s="9"/>
      <c r="IK14" s="9"/>
      <c r="IL14" s="9"/>
      <c r="IM14" s="9"/>
      <c r="IN14" s="9"/>
      <c r="IP14" s="9"/>
      <c r="IQ14" s="9"/>
      <c r="IR14" s="9"/>
      <c r="IS14" s="9"/>
      <c r="IT14" s="9"/>
      <c r="IU14" s="9"/>
      <c r="IW14" s="9"/>
      <c r="IX14" s="9"/>
      <c r="IY14" s="9"/>
      <c r="IZ14" s="9"/>
      <c r="JA14" s="9"/>
      <c r="JB14" s="9"/>
      <c r="JD14" s="9"/>
      <c r="JE14" s="9"/>
      <c r="JF14" s="9"/>
      <c r="JG14" s="9"/>
      <c r="JH14" s="9"/>
      <c r="JI14" s="9"/>
      <c r="JK14" s="9"/>
      <c r="JL14" s="9"/>
      <c r="JM14" s="9"/>
      <c r="JN14" s="9"/>
      <c r="JO14" s="9"/>
      <c r="JP14" s="9"/>
    </row>
    <row r="15" spans="1:276" x14ac:dyDescent="0.5">
      <c r="A15" s="13" t="s">
        <v>27</v>
      </c>
      <c r="B15" s="11"/>
      <c r="C15" s="16" t="s">
        <v>28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B15" s="9"/>
      <c r="BC15" s="9"/>
      <c r="BD15" s="9"/>
      <c r="BE15" s="9"/>
      <c r="BF15" s="9"/>
      <c r="BG15" s="9"/>
      <c r="BI15" s="9"/>
      <c r="BJ15" s="9"/>
      <c r="BK15" s="9"/>
      <c r="BL15" s="9"/>
      <c r="BM15" s="9"/>
      <c r="BN15" s="9"/>
      <c r="BP15" s="9"/>
      <c r="BQ15" s="9"/>
      <c r="BR15" s="9"/>
      <c r="BS15" s="9"/>
      <c r="BT15" s="9"/>
      <c r="BU15" s="9"/>
      <c r="BW15" s="9"/>
      <c r="BX15" s="9"/>
      <c r="BY15" s="9"/>
      <c r="BZ15" s="9"/>
      <c r="CA15" s="9"/>
      <c r="CB15" s="9"/>
      <c r="CD15" s="9"/>
      <c r="CE15" s="9"/>
      <c r="CF15" s="9"/>
      <c r="CG15" s="9"/>
      <c r="CH15" s="9"/>
      <c r="CI15" s="9"/>
      <c r="CK15" s="9"/>
      <c r="CL15" s="9"/>
      <c r="CM15" s="9"/>
      <c r="CN15" s="9"/>
      <c r="CO15" s="9"/>
      <c r="CP15" s="9"/>
      <c r="CR15" s="9"/>
      <c r="CS15" s="9"/>
      <c r="CT15" s="9"/>
      <c r="CU15" s="9"/>
      <c r="CV15" s="9"/>
      <c r="CW15" s="9"/>
      <c r="CY15" s="9"/>
      <c r="CZ15" s="9"/>
      <c r="DA15" s="9"/>
      <c r="DB15" s="9"/>
      <c r="DC15" s="9"/>
      <c r="DD15" s="9"/>
      <c r="DF15" s="9"/>
      <c r="DG15" s="9"/>
      <c r="DH15" s="9"/>
      <c r="DI15" s="9"/>
      <c r="DJ15" s="9"/>
      <c r="DK15" s="9"/>
      <c r="DM15" s="9"/>
      <c r="DN15" s="9"/>
      <c r="DO15" s="9"/>
      <c r="DP15" s="9"/>
      <c r="DQ15" s="9"/>
      <c r="DR15" s="9"/>
      <c r="DT15" s="9"/>
      <c r="DU15" s="9"/>
      <c r="DV15" s="9"/>
      <c r="DW15" s="9"/>
      <c r="DX15" s="9"/>
      <c r="DY15" s="9"/>
      <c r="EA15" s="9"/>
      <c r="EB15" s="9"/>
      <c r="EC15" s="9"/>
      <c r="ED15" s="9"/>
      <c r="EE15" s="9"/>
      <c r="EF15" s="9"/>
      <c r="EH15" s="9"/>
      <c r="EI15" s="9"/>
      <c r="EJ15" s="9"/>
      <c r="EK15" s="9"/>
      <c r="EL15" s="9"/>
      <c r="EM15" s="9"/>
      <c r="EO15" s="9"/>
      <c r="EP15" s="9"/>
      <c r="EQ15" s="9"/>
      <c r="ER15" s="9"/>
      <c r="ES15" s="9"/>
      <c r="ET15" s="9"/>
      <c r="EV15" s="9"/>
      <c r="EW15" s="9"/>
      <c r="EX15" s="9"/>
      <c r="EY15" s="9"/>
      <c r="EZ15" s="9"/>
      <c r="FA15" s="9"/>
      <c r="FC15" s="9"/>
      <c r="FD15" s="9"/>
      <c r="FE15" s="9"/>
      <c r="FF15" s="9"/>
      <c r="FG15" s="9"/>
      <c r="FH15" s="9"/>
      <c r="FJ15" s="9"/>
      <c r="FK15" s="9"/>
      <c r="FL15" s="9"/>
      <c r="FM15" s="9"/>
      <c r="FN15" s="9"/>
      <c r="FO15" s="9"/>
      <c r="FQ15" s="9"/>
      <c r="FR15" s="9"/>
      <c r="FS15" s="9"/>
      <c r="FT15" s="9"/>
      <c r="FU15" s="9"/>
      <c r="FV15" s="9"/>
      <c r="FX15" s="9"/>
      <c r="FY15" s="9"/>
      <c r="FZ15" s="9"/>
      <c r="GA15" s="9"/>
      <c r="GB15" s="9"/>
      <c r="GC15" s="9"/>
      <c r="GE15" s="9"/>
      <c r="GF15" s="9"/>
      <c r="GG15" s="9"/>
      <c r="GH15" s="9"/>
      <c r="GI15" s="9"/>
      <c r="GJ15" s="9"/>
      <c r="GL15" s="9"/>
      <c r="GM15" s="9"/>
      <c r="GN15" s="9"/>
      <c r="GO15" s="9"/>
      <c r="GP15" s="9"/>
      <c r="GQ15" s="9"/>
      <c r="GS15" s="9"/>
      <c r="GT15" s="9"/>
      <c r="GU15" s="9"/>
      <c r="GV15" s="9"/>
      <c r="GW15" s="9"/>
      <c r="GX15" s="9"/>
      <c r="GZ15" s="9"/>
      <c r="HA15" s="9"/>
      <c r="HB15" s="9"/>
      <c r="HC15" s="9"/>
      <c r="HD15" s="9"/>
      <c r="HE15" s="9"/>
      <c r="HG15" s="9"/>
      <c r="HH15" s="9"/>
      <c r="HI15" s="9"/>
      <c r="HJ15" s="9"/>
      <c r="HK15" s="9"/>
      <c r="HL15" s="9"/>
      <c r="HN15" s="9"/>
      <c r="HO15" s="9"/>
      <c r="HP15" s="9"/>
      <c r="HQ15" s="9"/>
      <c r="HR15" s="9"/>
      <c r="HS15" s="9"/>
      <c r="HU15" s="9"/>
      <c r="HV15" s="9"/>
      <c r="HW15" s="9"/>
      <c r="HX15" s="9"/>
      <c r="HY15" s="9"/>
      <c r="HZ15" s="9"/>
      <c r="IB15" s="9"/>
      <c r="IC15" s="9"/>
      <c r="ID15" s="9"/>
      <c r="IE15" s="9"/>
      <c r="IF15" s="9"/>
      <c r="IG15" s="9"/>
      <c r="II15" s="9"/>
      <c r="IJ15" s="9"/>
      <c r="IK15" s="9"/>
      <c r="IL15" s="9"/>
      <c r="IM15" s="9"/>
      <c r="IN15" s="9"/>
      <c r="IP15" s="9"/>
      <c r="IQ15" s="9"/>
      <c r="IR15" s="9"/>
      <c r="IS15" s="9"/>
      <c r="IT15" s="9"/>
      <c r="IU15" s="9"/>
      <c r="IW15" s="9"/>
      <c r="IX15" s="9"/>
      <c r="IY15" s="9"/>
      <c r="IZ15" s="9"/>
      <c r="JA15" s="9"/>
      <c r="JB15" s="9"/>
      <c r="JD15" s="9"/>
      <c r="JE15" s="9"/>
      <c r="JF15" s="9"/>
      <c r="JG15" s="9"/>
      <c r="JH15" s="9"/>
      <c r="JI15" s="9"/>
      <c r="JK15" s="9"/>
      <c r="JL15" s="9"/>
      <c r="JM15" s="9"/>
      <c r="JN15" s="9"/>
      <c r="JO15" s="9"/>
      <c r="JP15" s="9"/>
    </row>
    <row r="16" spans="1:276" x14ac:dyDescent="0.5">
      <c r="A16" s="13" t="s">
        <v>29</v>
      </c>
      <c r="B16" s="11"/>
      <c r="C16" s="16" t="s">
        <v>30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B16" s="9"/>
      <c r="BC16" s="9"/>
      <c r="BD16" s="9"/>
      <c r="BE16" s="9"/>
      <c r="BF16" s="9"/>
      <c r="BG16" s="9"/>
      <c r="BI16" s="9"/>
      <c r="BJ16" s="9"/>
      <c r="BK16" s="9"/>
      <c r="BL16" s="9"/>
      <c r="BM16" s="9"/>
      <c r="BN16" s="9"/>
      <c r="BP16" s="9"/>
      <c r="BQ16" s="9"/>
      <c r="BR16" s="9"/>
      <c r="BS16" s="9"/>
      <c r="BT16" s="9"/>
      <c r="BU16" s="9"/>
      <c r="BW16" s="9"/>
      <c r="BX16" s="9"/>
      <c r="BY16" s="9"/>
      <c r="BZ16" s="9"/>
      <c r="CA16" s="9"/>
      <c r="CB16" s="9"/>
      <c r="CD16" s="9"/>
      <c r="CE16" s="9"/>
      <c r="CF16" s="9"/>
      <c r="CG16" s="9"/>
      <c r="CH16" s="9"/>
      <c r="CI16" s="9"/>
      <c r="CK16" s="9"/>
      <c r="CL16" s="9"/>
      <c r="CM16" s="9"/>
      <c r="CN16" s="9"/>
      <c r="CO16" s="9"/>
      <c r="CP16" s="9"/>
      <c r="CR16" s="9"/>
      <c r="CS16" s="9"/>
      <c r="CT16" s="9"/>
      <c r="CU16" s="9"/>
      <c r="CV16" s="9"/>
      <c r="CW16" s="9"/>
      <c r="CY16" s="9"/>
      <c r="CZ16" s="9"/>
      <c r="DA16" s="9"/>
      <c r="DB16" s="9"/>
      <c r="DC16" s="9"/>
      <c r="DD16" s="9"/>
      <c r="DF16" s="9"/>
      <c r="DG16" s="9"/>
      <c r="DH16" s="9"/>
      <c r="DI16" s="9"/>
      <c r="DJ16" s="9"/>
      <c r="DK16" s="9"/>
      <c r="DM16" s="9"/>
      <c r="DN16" s="9"/>
      <c r="DO16" s="9"/>
      <c r="DP16" s="9"/>
      <c r="DQ16" s="9"/>
      <c r="DR16" s="9"/>
      <c r="DT16" s="9"/>
      <c r="DU16" s="9"/>
      <c r="DV16" s="9"/>
      <c r="DW16" s="9"/>
      <c r="DX16" s="9"/>
      <c r="DY16" s="9"/>
      <c r="EA16" s="9"/>
      <c r="EB16" s="9"/>
      <c r="EC16" s="9"/>
      <c r="ED16" s="9"/>
      <c r="EE16" s="9"/>
      <c r="EF16" s="9"/>
      <c r="EH16" s="9"/>
      <c r="EI16" s="9"/>
      <c r="EJ16" s="9"/>
      <c r="EK16" s="9"/>
      <c r="EL16" s="9"/>
      <c r="EM16" s="9"/>
      <c r="EO16" s="9"/>
      <c r="EP16" s="9"/>
      <c r="EQ16" s="9"/>
      <c r="ER16" s="9"/>
      <c r="ES16" s="9"/>
      <c r="ET16" s="9"/>
      <c r="EV16" s="9"/>
      <c r="EW16" s="9"/>
      <c r="EX16" s="9"/>
      <c r="EY16" s="9"/>
      <c r="EZ16" s="9"/>
      <c r="FA16" s="9"/>
      <c r="FC16" s="9"/>
      <c r="FD16" s="9"/>
      <c r="FE16" s="9"/>
      <c r="FF16" s="9"/>
      <c r="FG16" s="9"/>
      <c r="FH16" s="9"/>
      <c r="FJ16" s="9"/>
      <c r="FK16" s="9"/>
      <c r="FL16" s="9"/>
      <c r="FM16" s="9"/>
      <c r="FN16" s="9"/>
      <c r="FO16" s="9"/>
      <c r="FQ16" s="9"/>
      <c r="FR16" s="9"/>
      <c r="FS16" s="9"/>
      <c r="FT16" s="9"/>
      <c r="FU16" s="9"/>
      <c r="FV16" s="9"/>
      <c r="FX16" s="9"/>
      <c r="FY16" s="9"/>
      <c r="FZ16" s="9"/>
      <c r="GA16" s="9"/>
      <c r="GB16" s="9"/>
      <c r="GC16" s="9"/>
      <c r="GE16" s="9"/>
      <c r="GF16" s="9"/>
      <c r="GG16" s="9"/>
      <c r="GH16" s="9"/>
      <c r="GI16" s="9"/>
      <c r="GJ16" s="9"/>
      <c r="GL16" s="9"/>
      <c r="GM16" s="9"/>
      <c r="GN16" s="9"/>
      <c r="GO16" s="9"/>
      <c r="GP16" s="9"/>
      <c r="GQ16" s="9"/>
      <c r="GS16" s="9"/>
      <c r="GT16" s="9"/>
      <c r="GU16" s="9"/>
      <c r="GV16" s="9"/>
      <c r="GW16" s="9"/>
      <c r="GX16" s="9"/>
      <c r="GZ16" s="9"/>
      <c r="HA16" s="9"/>
      <c r="HB16" s="9"/>
      <c r="HC16" s="9"/>
      <c r="HD16" s="9"/>
      <c r="HE16" s="9"/>
      <c r="HG16" s="9"/>
      <c r="HH16" s="9"/>
      <c r="HI16" s="9"/>
      <c r="HJ16" s="9"/>
      <c r="HK16" s="9"/>
      <c r="HL16" s="9"/>
      <c r="HN16" s="9"/>
      <c r="HO16" s="9"/>
      <c r="HP16" s="9"/>
      <c r="HQ16" s="9"/>
      <c r="HR16" s="9"/>
      <c r="HS16" s="9"/>
      <c r="HU16" s="9"/>
      <c r="HV16" s="9"/>
      <c r="HW16" s="9"/>
      <c r="HX16" s="9"/>
      <c r="HY16" s="9"/>
      <c r="HZ16" s="9"/>
      <c r="IB16" s="9"/>
      <c r="IC16" s="9"/>
      <c r="ID16" s="9"/>
      <c r="IE16" s="9"/>
      <c r="IF16" s="9"/>
      <c r="IG16" s="9"/>
      <c r="II16" s="9"/>
      <c r="IJ16" s="9"/>
      <c r="IK16" s="9"/>
      <c r="IL16" s="9"/>
      <c r="IM16" s="9"/>
      <c r="IN16" s="9"/>
      <c r="IP16" s="9"/>
      <c r="IQ16" s="9"/>
      <c r="IR16" s="9"/>
      <c r="IS16" s="9"/>
      <c r="IT16" s="9"/>
      <c r="IU16" s="9"/>
      <c r="IW16" s="9"/>
      <c r="IX16" s="9"/>
      <c r="IY16" s="9"/>
      <c r="IZ16" s="9"/>
      <c r="JA16" s="9"/>
      <c r="JB16" s="9"/>
      <c r="JD16" s="9"/>
      <c r="JE16" s="9"/>
      <c r="JF16" s="9"/>
      <c r="JG16" s="9"/>
      <c r="JH16" s="9"/>
      <c r="JI16" s="9"/>
      <c r="JK16" s="9"/>
      <c r="JL16" s="9"/>
      <c r="JM16" s="9"/>
      <c r="JN16" s="9"/>
      <c r="JO16" s="9"/>
      <c r="JP16" s="9"/>
    </row>
    <row r="17" spans="1:276" x14ac:dyDescent="0.5">
      <c r="A17" s="13" t="s">
        <v>31</v>
      </c>
      <c r="B17" s="11"/>
      <c r="C17" s="16" t="s">
        <v>32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B17" s="9"/>
      <c r="BC17" s="9"/>
      <c r="BD17" s="9"/>
      <c r="BE17" s="9"/>
      <c r="BF17" s="9"/>
      <c r="BG17" s="9"/>
      <c r="BI17" s="9"/>
      <c r="BJ17" s="9"/>
      <c r="BK17" s="9"/>
      <c r="BL17" s="9"/>
      <c r="BM17" s="9"/>
      <c r="BN17" s="9"/>
      <c r="BP17" s="9"/>
      <c r="BQ17" s="9"/>
      <c r="BR17" s="9"/>
      <c r="BS17" s="9"/>
      <c r="BT17" s="9"/>
      <c r="BU17" s="9"/>
      <c r="BW17" s="9"/>
      <c r="BX17" s="9"/>
      <c r="BY17" s="9"/>
      <c r="BZ17" s="9"/>
      <c r="CA17" s="9"/>
      <c r="CB17" s="9"/>
      <c r="CD17" s="9"/>
      <c r="CE17" s="9"/>
      <c r="CF17" s="9"/>
      <c r="CG17" s="9"/>
      <c r="CH17" s="9"/>
      <c r="CI17" s="9"/>
      <c r="CK17" s="9"/>
      <c r="CL17" s="9"/>
      <c r="CM17" s="9"/>
      <c r="CN17" s="9"/>
      <c r="CO17" s="9"/>
      <c r="CP17" s="9"/>
      <c r="CR17" s="9"/>
      <c r="CS17" s="9"/>
      <c r="CT17" s="9"/>
      <c r="CU17" s="9"/>
      <c r="CV17" s="9"/>
      <c r="CW17" s="9"/>
      <c r="CY17" s="9"/>
      <c r="CZ17" s="9"/>
      <c r="DA17" s="9"/>
      <c r="DB17" s="9"/>
      <c r="DC17" s="9"/>
      <c r="DD17" s="9"/>
      <c r="DF17" s="9"/>
      <c r="DG17" s="9"/>
      <c r="DH17" s="9"/>
      <c r="DI17" s="9"/>
      <c r="DJ17" s="9"/>
      <c r="DK17" s="9"/>
      <c r="DM17" s="9"/>
      <c r="DN17" s="9"/>
      <c r="DO17" s="9"/>
      <c r="DP17" s="9"/>
      <c r="DQ17" s="9"/>
      <c r="DR17" s="9"/>
      <c r="DT17" s="9"/>
      <c r="DU17" s="9"/>
      <c r="DV17" s="9"/>
      <c r="DW17" s="9"/>
      <c r="DX17" s="9"/>
      <c r="DY17" s="9"/>
      <c r="EA17" s="9"/>
      <c r="EB17" s="9"/>
      <c r="EC17" s="9"/>
      <c r="ED17" s="9"/>
      <c r="EE17" s="9"/>
      <c r="EF17" s="9"/>
      <c r="EH17" s="9"/>
      <c r="EI17" s="9"/>
      <c r="EJ17" s="9"/>
      <c r="EK17" s="9"/>
      <c r="EL17" s="9"/>
      <c r="EM17" s="9"/>
      <c r="EO17" s="9"/>
      <c r="EP17" s="9"/>
      <c r="EQ17" s="9"/>
      <c r="ER17" s="9"/>
      <c r="ES17" s="9"/>
      <c r="ET17" s="9"/>
      <c r="EV17" s="9"/>
      <c r="EW17" s="9"/>
      <c r="EX17" s="9"/>
      <c r="EY17" s="9"/>
      <c r="EZ17" s="9"/>
      <c r="FA17" s="9"/>
      <c r="FC17" s="9"/>
      <c r="FD17" s="9"/>
      <c r="FE17" s="9"/>
      <c r="FF17" s="9"/>
      <c r="FG17" s="9"/>
      <c r="FH17" s="9"/>
      <c r="FJ17" s="9"/>
      <c r="FK17" s="9"/>
      <c r="FL17" s="9"/>
      <c r="FM17" s="9"/>
      <c r="FN17" s="9"/>
      <c r="FO17" s="9"/>
      <c r="FQ17" s="9"/>
      <c r="FR17" s="9"/>
      <c r="FS17" s="9"/>
      <c r="FT17" s="9"/>
      <c r="FU17" s="9"/>
      <c r="FV17" s="9"/>
      <c r="FX17" s="9"/>
      <c r="FY17" s="9"/>
      <c r="FZ17" s="9"/>
      <c r="GA17" s="9"/>
      <c r="GB17" s="9"/>
      <c r="GC17" s="9"/>
      <c r="GE17" s="9"/>
      <c r="GF17" s="9"/>
      <c r="GG17" s="9"/>
      <c r="GH17" s="9"/>
      <c r="GI17" s="9"/>
      <c r="GJ17" s="9"/>
      <c r="GL17" s="9"/>
      <c r="GM17" s="9"/>
      <c r="GN17" s="9"/>
      <c r="GO17" s="9"/>
      <c r="GP17" s="9"/>
      <c r="GQ17" s="9"/>
      <c r="GS17" s="9"/>
      <c r="GT17" s="9"/>
      <c r="GU17" s="9"/>
      <c r="GV17" s="9"/>
      <c r="GW17" s="9"/>
      <c r="GX17" s="9"/>
      <c r="GZ17" s="9"/>
      <c r="HA17" s="9"/>
      <c r="HB17" s="9"/>
      <c r="HC17" s="9"/>
      <c r="HD17" s="9"/>
      <c r="HE17" s="9"/>
      <c r="HG17" s="9"/>
      <c r="HH17" s="9"/>
      <c r="HI17" s="9"/>
      <c r="HJ17" s="9"/>
      <c r="HK17" s="9"/>
      <c r="HL17" s="9"/>
      <c r="HN17" s="9"/>
      <c r="HO17" s="9"/>
      <c r="HP17" s="9"/>
      <c r="HQ17" s="9"/>
      <c r="HR17" s="9"/>
      <c r="HS17" s="9"/>
      <c r="HU17" s="9"/>
      <c r="HV17" s="9"/>
      <c r="HW17" s="9"/>
      <c r="HX17" s="9"/>
      <c r="HY17" s="9"/>
      <c r="HZ17" s="9"/>
      <c r="IB17" s="9"/>
      <c r="IC17" s="9"/>
      <c r="ID17" s="9"/>
      <c r="IE17" s="9"/>
      <c r="IF17" s="9"/>
      <c r="IG17" s="9"/>
      <c r="II17" s="9"/>
      <c r="IJ17" s="9"/>
      <c r="IK17" s="9"/>
      <c r="IL17" s="9"/>
      <c r="IM17" s="9"/>
      <c r="IN17" s="9"/>
      <c r="IP17" s="9"/>
      <c r="IQ17" s="9"/>
      <c r="IR17" s="9"/>
      <c r="IS17" s="9"/>
      <c r="IT17" s="9"/>
      <c r="IU17" s="9"/>
      <c r="IW17" s="9"/>
      <c r="IX17" s="9"/>
      <c r="IY17" s="9"/>
      <c r="IZ17" s="9"/>
      <c r="JA17" s="9"/>
      <c r="JB17" s="9"/>
      <c r="JD17" s="9"/>
      <c r="JE17" s="9"/>
      <c r="JF17" s="9"/>
      <c r="JG17" s="9"/>
      <c r="JH17" s="9"/>
      <c r="JI17" s="9"/>
      <c r="JK17" s="9"/>
      <c r="JL17" s="9"/>
      <c r="JM17" s="9"/>
      <c r="JN17" s="9"/>
      <c r="JO17" s="9"/>
      <c r="JP17" s="9"/>
    </row>
    <row r="18" spans="1:276" x14ac:dyDescent="0.5">
      <c r="A18" s="13" t="s">
        <v>126</v>
      </c>
      <c r="B18" s="11"/>
      <c r="C18" s="16" t="s">
        <v>33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B18" s="9"/>
      <c r="BC18" s="9"/>
      <c r="BD18" s="9"/>
      <c r="BE18" s="9"/>
      <c r="BF18" s="9"/>
      <c r="BG18" s="9"/>
      <c r="BI18" s="9"/>
      <c r="BJ18" s="9"/>
      <c r="BK18" s="9"/>
      <c r="BL18" s="9"/>
      <c r="BM18" s="9"/>
      <c r="BN18" s="9"/>
      <c r="BP18" s="9"/>
      <c r="BQ18" s="9"/>
      <c r="BR18" s="9"/>
      <c r="BS18" s="9"/>
      <c r="BT18" s="9"/>
      <c r="BU18" s="9"/>
      <c r="BW18" s="9"/>
      <c r="BX18" s="9"/>
      <c r="BY18" s="9"/>
      <c r="BZ18" s="9"/>
      <c r="CA18" s="9"/>
      <c r="CB18" s="9"/>
      <c r="CD18" s="9"/>
      <c r="CE18" s="9"/>
      <c r="CF18" s="9"/>
      <c r="CG18" s="9"/>
      <c r="CH18" s="9"/>
      <c r="CI18" s="9"/>
      <c r="CK18" s="9"/>
      <c r="CL18" s="9"/>
      <c r="CM18" s="9"/>
      <c r="CN18" s="9"/>
      <c r="CO18" s="9"/>
      <c r="CP18" s="9"/>
      <c r="CR18" s="9"/>
      <c r="CS18" s="9"/>
      <c r="CT18" s="9"/>
      <c r="CU18" s="9"/>
      <c r="CV18" s="9"/>
      <c r="CW18" s="9"/>
      <c r="CY18" s="9"/>
      <c r="CZ18" s="9"/>
      <c r="DA18" s="9"/>
      <c r="DB18" s="9"/>
      <c r="DC18" s="9"/>
      <c r="DD18" s="9"/>
      <c r="DF18" s="9"/>
      <c r="DG18" s="9"/>
      <c r="DH18" s="9"/>
      <c r="DI18" s="9"/>
      <c r="DJ18" s="9"/>
      <c r="DK18" s="9"/>
      <c r="DM18" s="9"/>
      <c r="DN18" s="9"/>
      <c r="DO18" s="9"/>
      <c r="DP18" s="9"/>
      <c r="DQ18" s="9"/>
      <c r="DR18" s="9"/>
      <c r="DT18" s="9"/>
      <c r="DU18" s="9"/>
      <c r="DV18" s="9"/>
      <c r="DW18" s="9"/>
      <c r="DX18" s="9"/>
      <c r="DY18" s="9"/>
      <c r="EA18" s="9"/>
      <c r="EB18" s="9"/>
      <c r="EC18" s="9"/>
      <c r="ED18" s="9"/>
      <c r="EE18" s="9"/>
      <c r="EF18" s="9"/>
      <c r="EH18" s="9"/>
      <c r="EI18" s="9"/>
      <c r="EJ18" s="9"/>
      <c r="EK18" s="9"/>
      <c r="EL18" s="9"/>
      <c r="EM18" s="9"/>
      <c r="EO18" s="9"/>
      <c r="EP18" s="9"/>
      <c r="EQ18" s="9"/>
      <c r="ER18" s="9"/>
      <c r="ES18" s="9"/>
      <c r="ET18" s="9"/>
      <c r="EV18" s="9"/>
      <c r="EW18" s="9"/>
      <c r="EX18" s="9"/>
      <c r="EY18" s="9"/>
      <c r="EZ18" s="9"/>
      <c r="FA18" s="9"/>
      <c r="FC18" s="9"/>
      <c r="FD18" s="9"/>
      <c r="FE18" s="9"/>
      <c r="FF18" s="9"/>
      <c r="FG18" s="9"/>
      <c r="FH18" s="9"/>
      <c r="FJ18" s="9"/>
      <c r="FK18" s="9"/>
      <c r="FL18" s="9"/>
      <c r="FM18" s="9"/>
      <c r="FN18" s="9"/>
      <c r="FO18" s="9"/>
      <c r="FQ18" s="9"/>
      <c r="FR18" s="9"/>
      <c r="FS18" s="9"/>
      <c r="FT18" s="9"/>
      <c r="FU18" s="9"/>
      <c r="FV18" s="9"/>
      <c r="FX18" s="9"/>
      <c r="FY18" s="9"/>
      <c r="FZ18" s="9"/>
      <c r="GA18" s="9"/>
      <c r="GB18" s="9"/>
      <c r="GC18" s="9"/>
      <c r="GE18" s="9"/>
      <c r="GF18" s="9"/>
      <c r="GG18" s="9"/>
      <c r="GH18" s="9"/>
      <c r="GI18" s="9"/>
      <c r="GJ18" s="9"/>
      <c r="GL18" s="9"/>
      <c r="GM18" s="9"/>
      <c r="GN18" s="9"/>
      <c r="GO18" s="9"/>
      <c r="GP18" s="9"/>
      <c r="GQ18" s="9"/>
      <c r="GS18" s="9"/>
      <c r="GT18" s="9"/>
      <c r="GU18" s="9"/>
      <c r="GV18" s="9"/>
      <c r="GW18" s="9"/>
      <c r="GX18" s="9"/>
      <c r="GZ18" s="9"/>
      <c r="HA18" s="9"/>
      <c r="HB18" s="9"/>
      <c r="HC18" s="9"/>
      <c r="HD18" s="9"/>
      <c r="HE18" s="9"/>
      <c r="HG18" s="9"/>
      <c r="HH18" s="9"/>
      <c r="HI18" s="9"/>
      <c r="HJ18" s="9"/>
      <c r="HK18" s="9"/>
      <c r="HL18" s="9"/>
      <c r="HN18" s="9"/>
      <c r="HO18" s="9"/>
      <c r="HP18" s="9"/>
      <c r="HQ18" s="9"/>
      <c r="HR18" s="9"/>
      <c r="HS18" s="9"/>
      <c r="HU18" s="9"/>
      <c r="HV18" s="9"/>
      <c r="HW18" s="9"/>
      <c r="HX18" s="9"/>
      <c r="HY18" s="9"/>
      <c r="HZ18" s="9"/>
      <c r="IB18" s="9"/>
      <c r="IC18" s="9"/>
      <c r="ID18" s="9"/>
      <c r="IE18" s="9"/>
      <c r="IF18" s="9"/>
      <c r="IG18" s="9"/>
      <c r="II18" s="9"/>
      <c r="IJ18" s="9"/>
      <c r="IK18" s="9"/>
      <c r="IL18" s="9"/>
      <c r="IM18" s="9"/>
      <c r="IN18" s="9"/>
      <c r="IP18" s="9"/>
      <c r="IQ18" s="9"/>
      <c r="IR18" s="9"/>
      <c r="IS18" s="9"/>
      <c r="IT18" s="9"/>
      <c r="IU18" s="9"/>
      <c r="IW18" s="9"/>
      <c r="IX18" s="9"/>
      <c r="IY18" s="9"/>
      <c r="IZ18" s="9"/>
      <c r="JA18" s="9"/>
      <c r="JB18" s="9"/>
      <c r="JD18" s="9"/>
      <c r="JE18" s="9"/>
      <c r="JF18" s="9"/>
      <c r="JG18" s="9"/>
      <c r="JH18" s="9"/>
      <c r="JI18" s="9"/>
      <c r="JK18" s="9"/>
      <c r="JL18" s="9"/>
      <c r="JM18" s="9"/>
      <c r="JN18" s="9"/>
      <c r="JO18" s="9"/>
      <c r="JP18" s="9"/>
    </row>
    <row r="19" spans="1:276" x14ac:dyDescent="0.5">
      <c r="A19" s="13" t="s">
        <v>34</v>
      </c>
      <c r="B19" s="11"/>
      <c r="C19" s="16" t="s">
        <v>35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B19" s="9"/>
      <c r="BC19" s="9"/>
      <c r="BD19" s="9"/>
      <c r="BE19" s="9"/>
      <c r="BF19" s="9"/>
      <c r="BG19" s="9"/>
      <c r="BI19" s="9"/>
      <c r="BJ19" s="9"/>
      <c r="BK19" s="9"/>
      <c r="BL19" s="9"/>
      <c r="BM19" s="9"/>
      <c r="BN19" s="9"/>
      <c r="BP19" s="9"/>
      <c r="BQ19" s="9"/>
      <c r="BR19" s="9"/>
      <c r="BS19" s="9"/>
      <c r="BT19" s="9"/>
      <c r="BU19" s="9"/>
      <c r="BW19" s="9"/>
      <c r="BX19" s="9"/>
      <c r="BY19" s="9"/>
      <c r="BZ19" s="9"/>
      <c r="CA19" s="9"/>
      <c r="CB19" s="9"/>
      <c r="CD19" s="9"/>
      <c r="CE19" s="9"/>
      <c r="CF19" s="9"/>
      <c r="CG19" s="9"/>
      <c r="CH19" s="9"/>
      <c r="CI19" s="9"/>
      <c r="CK19" s="9"/>
      <c r="CL19" s="9"/>
      <c r="CM19" s="9"/>
      <c r="CN19" s="9"/>
      <c r="CO19" s="9"/>
      <c r="CP19" s="9"/>
      <c r="CR19" s="9"/>
      <c r="CS19" s="9"/>
      <c r="CT19" s="9"/>
      <c r="CU19" s="9"/>
      <c r="CV19" s="9"/>
      <c r="CW19" s="9"/>
      <c r="CY19" s="9"/>
      <c r="CZ19" s="9"/>
      <c r="DA19" s="9"/>
      <c r="DB19" s="9"/>
      <c r="DC19" s="9"/>
      <c r="DD19" s="9"/>
      <c r="DF19" s="9"/>
      <c r="DG19" s="9"/>
      <c r="DH19" s="9"/>
      <c r="DI19" s="9"/>
      <c r="DJ19" s="9"/>
      <c r="DK19" s="9"/>
      <c r="DM19" s="9"/>
      <c r="DN19" s="9"/>
      <c r="DO19" s="9"/>
      <c r="DP19" s="9"/>
      <c r="DQ19" s="9"/>
      <c r="DR19" s="9"/>
      <c r="DT19" s="9"/>
      <c r="DU19" s="9"/>
      <c r="DV19" s="9"/>
      <c r="DW19" s="9"/>
      <c r="DX19" s="9"/>
      <c r="DY19" s="9"/>
      <c r="EA19" s="9"/>
      <c r="EB19" s="9"/>
      <c r="EC19" s="9"/>
      <c r="ED19" s="9"/>
      <c r="EE19" s="9"/>
      <c r="EF19" s="9"/>
      <c r="EH19" s="9"/>
      <c r="EI19" s="9"/>
      <c r="EJ19" s="9"/>
      <c r="EK19" s="9"/>
      <c r="EL19" s="9"/>
      <c r="EM19" s="9"/>
      <c r="EO19" s="9"/>
      <c r="EP19" s="9"/>
      <c r="EQ19" s="9"/>
      <c r="ER19" s="9"/>
      <c r="ES19" s="9"/>
      <c r="ET19" s="9"/>
      <c r="EV19" s="9"/>
      <c r="EW19" s="9"/>
      <c r="EX19" s="9"/>
      <c r="EY19" s="9"/>
      <c r="EZ19" s="9"/>
      <c r="FA19" s="9"/>
      <c r="FC19" s="9"/>
      <c r="FD19" s="9"/>
      <c r="FE19" s="9"/>
      <c r="FF19" s="9"/>
      <c r="FG19" s="9"/>
      <c r="FH19" s="9"/>
      <c r="FJ19" s="9"/>
      <c r="FK19" s="9"/>
      <c r="FL19" s="9"/>
      <c r="FM19" s="9"/>
      <c r="FN19" s="9"/>
      <c r="FO19" s="9"/>
      <c r="FQ19" s="9"/>
      <c r="FR19" s="9"/>
      <c r="FS19" s="9"/>
      <c r="FT19" s="9"/>
      <c r="FU19" s="9"/>
      <c r="FV19" s="9"/>
      <c r="FX19" s="9"/>
      <c r="FY19" s="9"/>
      <c r="FZ19" s="9"/>
      <c r="GA19" s="9"/>
      <c r="GB19" s="9"/>
      <c r="GC19" s="9"/>
      <c r="GE19" s="9"/>
      <c r="GF19" s="9"/>
      <c r="GG19" s="9"/>
      <c r="GH19" s="9"/>
      <c r="GI19" s="9"/>
      <c r="GJ19" s="9"/>
      <c r="GL19" s="9"/>
      <c r="GM19" s="9"/>
      <c r="GN19" s="9"/>
      <c r="GO19" s="9"/>
      <c r="GP19" s="9"/>
      <c r="GQ19" s="9"/>
      <c r="GS19" s="9"/>
      <c r="GT19" s="9"/>
      <c r="GU19" s="9"/>
      <c r="GV19" s="9"/>
      <c r="GW19" s="9"/>
      <c r="GX19" s="9"/>
      <c r="GZ19" s="9"/>
      <c r="HA19" s="9"/>
      <c r="HB19" s="9"/>
      <c r="HC19" s="9"/>
      <c r="HD19" s="9"/>
      <c r="HE19" s="9"/>
      <c r="HG19" s="9"/>
      <c r="HH19" s="9"/>
      <c r="HI19" s="9"/>
      <c r="HJ19" s="9"/>
      <c r="HK19" s="9"/>
      <c r="HL19" s="9"/>
      <c r="HN19" s="9"/>
      <c r="HO19" s="9"/>
      <c r="HP19" s="9"/>
      <c r="HQ19" s="9"/>
      <c r="HR19" s="9"/>
      <c r="HS19" s="9"/>
      <c r="HU19" s="9"/>
      <c r="HV19" s="9"/>
      <c r="HW19" s="9"/>
      <c r="HX19" s="9"/>
      <c r="HY19" s="9"/>
      <c r="HZ19" s="9"/>
      <c r="IB19" s="9"/>
      <c r="IC19" s="9"/>
      <c r="ID19" s="9"/>
      <c r="IE19" s="9"/>
      <c r="IF19" s="9"/>
      <c r="IG19" s="9"/>
      <c r="II19" s="9"/>
      <c r="IJ19" s="9"/>
      <c r="IK19" s="9"/>
      <c r="IL19" s="9"/>
      <c r="IM19" s="9"/>
      <c r="IN19" s="9"/>
      <c r="IP19" s="9"/>
      <c r="IQ19" s="9"/>
      <c r="IR19" s="9"/>
      <c r="IS19" s="9"/>
      <c r="IT19" s="9"/>
      <c r="IU19" s="9"/>
      <c r="IW19" s="9"/>
      <c r="IX19" s="9"/>
      <c r="IY19" s="9"/>
      <c r="IZ19" s="9"/>
      <c r="JA19" s="9"/>
      <c r="JB19" s="9"/>
      <c r="JD19" s="9"/>
      <c r="JE19" s="9"/>
      <c r="JF19" s="9"/>
      <c r="JG19" s="9"/>
      <c r="JH19" s="9"/>
      <c r="JI19" s="9"/>
      <c r="JK19" s="9"/>
      <c r="JL19" s="9"/>
      <c r="JM19" s="9"/>
      <c r="JN19" s="9"/>
      <c r="JO19" s="9"/>
      <c r="JP19" s="9"/>
    </row>
    <row r="20" spans="1:276" x14ac:dyDescent="0.5">
      <c r="A20" s="13" t="s">
        <v>50</v>
      </c>
      <c r="B20" s="11"/>
      <c r="C20" s="16" t="s">
        <v>51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B20" s="9"/>
      <c r="BC20" s="9"/>
      <c r="BD20" s="9"/>
      <c r="BE20" s="9"/>
      <c r="BF20" s="9"/>
      <c r="BG20" s="9"/>
      <c r="BI20" s="9"/>
      <c r="BJ20" s="9"/>
      <c r="BK20" s="9"/>
      <c r="BL20" s="9"/>
      <c r="BM20" s="9"/>
      <c r="BN20" s="9"/>
      <c r="BP20" s="9"/>
      <c r="BQ20" s="9"/>
      <c r="BR20" s="9"/>
      <c r="BS20" s="9"/>
      <c r="BT20" s="9"/>
      <c r="BU20" s="9"/>
      <c r="BW20" s="9"/>
      <c r="BX20" s="9"/>
      <c r="BY20" s="9"/>
      <c r="BZ20" s="9"/>
      <c r="CA20" s="9"/>
      <c r="CB20" s="9"/>
      <c r="CD20" s="9"/>
      <c r="CE20" s="9"/>
      <c r="CF20" s="9"/>
      <c r="CG20" s="9"/>
      <c r="CH20" s="9"/>
      <c r="CI20" s="9"/>
      <c r="CK20" s="9"/>
      <c r="CL20" s="9"/>
      <c r="CM20" s="9"/>
      <c r="CN20" s="9"/>
      <c r="CO20" s="9"/>
      <c r="CP20" s="9"/>
      <c r="CR20" s="9"/>
      <c r="CS20" s="9"/>
      <c r="CT20" s="9"/>
      <c r="CU20" s="9"/>
      <c r="CV20" s="9"/>
      <c r="CW20" s="9"/>
      <c r="CY20" s="9"/>
      <c r="CZ20" s="9"/>
      <c r="DA20" s="9"/>
      <c r="DB20" s="9"/>
      <c r="DC20" s="9"/>
      <c r="DD20" s="9"/>
      <c r="DF20" s="9"/>
      <c r="DG20" s="9"/>
      <c r="DH20" s="9"/>
      <c r="DI20" s="9"/>
      <c r="DJ20" s="9"/>
      <c r="DK20" s="9"/>
      <c r="DM20" s="9"/>
      <c r="DN20" s="9"/>
      <c r="DO20" s="9"/>
      <c r="DP20" s="9"/>
      <c r="DQ20" s="9"/>
      <c r="DR20" s="9"/>
      <c r="DT20" s="9"/>
      <c r="DU20" s="9"/>
      <c r="DV20" s="9"/>
      <c r="DW20" s="9"/>
      <c r="DX20" s="9"/>
      <c r="DY20" s="9"/>
      <c r="EA20" s="9"/>
      <c r="EB20" s="9"/>
      <c r="EC20" s="9"/>
      <c r="ED20" s="9"/>
      <c r="EE20" s="9"/>
      <c r="EF20" s="9"/>
      <c r="EH20" s="9"/>
      <c r="EI20" s="9"/>
      <c r="EJ20" s="9"/>
      <c r="EK20" s="9"/>
      <c r="EL20" s="9"/>
      <c r="EM20" s="9"/>
      <c r="EO20" s="9"/>
      <c r="EP20" s="9"/>
      <c r="EQ20" s="9"/>
      <c r="ER20" s="9"/>
      <c r="ES20" s="9"/>
      <c r="ET20" s="9"/>
      <c r="EV20" s="9"/>
      <c r="EW20" s="9"/>
      <c r="EX20" s="9"/>
      <c r="EY20" s="9"/>
      <c r="EZ20" s="9"/>
      <c r="FA20" s="9"/>
      <c r="FC20" s="9"/>
      <c r="FD20" s="9"/>
      <c r="FE20" s="9"/>
      <c r="FF20" s="9"/>
      <c r="FG20" s="9"/>
      <c r="FH20" s="9"/>
      <c r="FJ20" s="9"/>
      <c r="FK20" s="9"/>
      <c r="FL20" s="9"/>
      <c r="FM20" s="9"/>
      <c r="FN20" s="9"/>
      <c r="FO20" s="9"/>
      <c r="FQ20" s="9"/>
      <c r="FR20" s="9"/>
      <c r="FS20" s="9"/>
      <c r="FT20" s="9"/>
      <c r="FU20" s="9"/>
      <c r="FV20" s="9"/>
      <c r="FX20" s="9"/>
      <c r="FY20" s="9"/>
      <c r="FZ20" s="9"/>
      <c r="GA20" s="9"/>
      <c r="GB20" s="9"/>
      <c r="GC20" s="9"/>
      <c r="GE20" s="9"/>
      <c r="GF20" s="9"/>
      <c r="GG20" s="9"/>
      <c r="GH20" s="9"/>
      <c r="GI20" s="9"/>
      <c r="GJ20" s="9"/>
      <c r="GL20" s="9"/>
      <c r="GM20" s="9"/>
      <c r="GN20" s="9"/>
      <c r="GO20" s="9"/>
      <c r="GP20" s="9"/>
      <c r="GQ20" s="9"/>
      <c r="GS20" s="9"/>
      <c r="GT20" s="9"/>
      <c r="GU20" s="9"/>
      <c r="GV20" s="9"/>
      <c r="GW20" s="9"/>
      <c r="GX20" s="9"/>
      <c r="GZ20" s="9"/>
      <c r="HA20" s="9"/>
      <c r="HB20" s="9"/>
      <c r="HC20" s="9"/>
      <c r="HD20" s="9"/>
      <c r="HE20" s="9"/>
      <c r="HG20" s="9"/>
      <c r="HH20" s="9"/>
      <c r="HI20" s="9"/>
      <c r="HJ20" s="9"/>
      <c r="HK20" s="9"/>
      <c r="HL20" s="9"/>
      <c r="HN20" s="9"/>
      <c r="HO20" s="9"/>
      <c r="HP20" s="9"/>
      <c r="HQ20" s="9"/>
      <c r="HR20" s="9"/>
      <c r="HS20" s="9"/>
      <c r="HU20" s="9"/>
      <c r="HV20" s="9"/>
      <c r="HW20" s="9"/>
      <c r="HX20" s="9"/>
      <c r="HY20" s="9"/>
      <c r="HZ20" s="9"/>
      <c r="IB20" s="9"/>
      <c r="IC20" s="9"/>
      <c r="ID20" s="9"/>
      <c r="IE20" s="9"/>
      <c r="IF20" s="9"/>
      <c r="IG20" s="9"/>
      <c r="II20" s="9"/>
      <c r="IJ20" s="9"/>
      <c r="IK20" s="9"/>
      <c r="IL20" s="9"/>
      <c r="IM20" s="9"/>
      <c r="IN20" s="9"/>
      <c r="IP20" s="9"/>
      <c r="IQ20" s="9"/>
      <c r="IR20" s="9"/>
      <c r="IS20" s="9"/>
      <c r="IT20" s="9"/>
      <c r="IU20" s="9"/>
      <c r="IW20" s="9"/>
      <c r="IX20" s="9"/>
      <c r="IY20" s="9"/>
      <c r="IZ20" s="9"/>
      <c r="JA20" s="9"/>
      <c r="JB20" s="9"/>
      <c r="JD20" s="9"/>
      <c r="JE20" s="9"/>
      <c r="JF20" s="9"/>
      <c r="JG20" s="9"/>
      <c r="JH20" s="9"/>
      <c r="JI20" s="9"/>
      <c r="JK20" s="9"/>
      <c r="JL20" s="9"/>
      <c r="JM20" s="9"/>
      <c r="JN20" s="9"/>
      <c r="JO20" s="9"/>
      <c r="JP20" s="9"/>
    </row>
    <row r="21" spans="1:276" x14ac:dyDescent="0.5">
      <c r="A21" s="13" t="s">
        <v>225</v>
      </c>
      <c r="B21" s="11"/>
      <c r="C21" s="16" t="s">
        <v>226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B21" s="9"/>
      <c r="BC21" s="9"/>
      <c r="BD21" s="9"/>
      <c r="BE21" s="9"/>
      <c r="BF21" s="9"/>
      <c r="BG21" s="9"/>
      <c r="BI21" s="9"/>
      <c r="BJ21" s="9"/>
      <c r="BK21" s="9"/>
      <c r="BL21" s="9"/>
      <c r="BM21" s="9"/>
      <c r="BN21" s="9"/>
      <c r="BP21" s="9"/>
      <c r="BQ21" s="9"/>
      <c r="BR21" s="9"/>
      <c r="BS21" s="9"/>
      <c r="BT21" s="9"/>
      <c r="BU21" s="9"/>
      <c r="BW21" s="9"/>
      <c r="BX21" s="9"/>
      <c r="BY21" s="9"/>
      <c r="BZ21" s="9"/>
      <c r="CA21" s="9"/>
      <c r="CB21" s="9"/>
      <c r="CD21" s="9"/>
      <c r="CE21" s="9"/>
      <c r="CF21" s="9"/>
      <c r="CG21" s="9"/>
      <c r="CH21" s="9"/>
      <c r="CI21" s="9"/>
      <c r="CK21" s="9"/>
      <c r="CL21" s="9"/>
      <c r="CM21" s="9"/>
      <c r="CN21" s="9"/>
      <c r="CO21" s="9"/>
      <c r="CP21" s="9"/>
      <c r="CR21" s="9"/>
      <c r="CS21" s="9"/>
      <c r="CT21" s="9"/>
      <c r="CU21" s="9"/>
      <c r="CV21" s="9"/>
      <c r="CW21" s="9"/>
      <c r="CY21" s="9"/>
      <c r="CZ21" s="9"/>
      <c r="DA21" s="9"/>
      <c r="DB21" s="9"/>
      <c r="DC21" s="9"/>
      <c r="DD21" s="9"/>
      <c r="DF21" s="9"/>
      <c r="DG21" s="9"/>
      <c r="DH21" s="9"/>
      <c r="DI21" s="9"/>
      <c r="DJ21" s="9"/>
      <c r="DK21" s="9"/>
      <c r="DM21" s="9"/>
      <c r="DN21" s="9"/>
      <c r="DO21" s="9"/>
      <c r="DP21" s="9"/>
      <c r="DQ21" s="9"/>
      <c r="DR21" s="9"/>
      <c r="DT21" s="9"/>
      <c r="DU21" s="9"/>
      <c r="DV21" s="9"/>
      <c r="DW21" s="9"/>
      <c r="DX21" s="9"/>
      <c r="DY21" s="9"/>
      <c r="EA21" s="9"/>
      <c r="EB21" s="9"/>
      <c r="EC21" s="9"/>
      <c r="ED21" s="9"/>
      <c r="EE21" s="9"/>
      <c r="EF21" s="9"/>
      <c r="EH21" s="9"/>
      <c r="EI21" s="9"/>
      <c r="EJ21" s="9"/>
      <c r="EK21" s="9"/>
      <c r="EL21" s="9"/>
      <c r="EM21" s="9"/>
      <c r="EO21" s="9"/>
      <c r="EP21" s="9"/>
      <c r="EQ21" s="9"/>
      <c r="ER21" s="9"/>
      <c r="ES21" s="9"/>
      <c r="ET21" s="9"/>
      <c r="EV21" s="9"/>
      <c r="EW21" s="9"/>
      <c r="EX21" s="9"/>
      <c r="EY21" s="9"/>
      <c r="EZ21" s="9"/>
      <c r="FA21" s="9"/>
      <c r="FC21" s="9"/>
      <c r="FD21" s="9"/>
      <c r="FE21" s="9"/>
      <c r="FF21" s="9"/>
      <c r="FG21" s="9"/>
      <c r="FH21" s="9"/>
      <c r="FJ21" s="9"/>
      <c r="FK21" s="9"/>
      <c r="FL21" s="9"/>
      <c r="FM21" s="9"/>
      <c r="FN21" s="9"/>
      <c r="FO21" s="9"/>
      <c r="FQ21" s="9"/>
      <c r="FR21" s="9"/>
      <c r="FS21" s="9"/>
      <c r="FT21" s="9"/>
      <c r="FU21" s="9"/>
      <c r="FV21" s="9"/>
      <c r="FX21" s="9"/>
      <c r="FY21" s="9"/>
      <c r="FZ21" s="9"/>
      <c r="GA21" s="9"/>
      <c r="GB21" s="9"/>
      <c r="GC21" s="9"/>
      <c r="GE21" s="9"/>
      <c r="GF21" s="9"/>
      <c r="GG21" s="9"/>
      <c r="GH21" s="9"/>
      <c r="GI21" s="9"/>
      <c r="GJ21" s="9"/>
      <c r="GL21" s="9"/>
      <c r="GM21" s="9"/>
      <c r="GN21" s="9"/>
      <c r="GO21" s="9"/>
      <c r="GP21" s="9"/>
      <c r="GQ21" s="9"/>
      <c r="GS21" s="9"/>
      <c r="GT21" s="9"/>
      <c r="GU21" s="9"/>
      <c r="GV21" s="9"/>
      <c r="GW21" s="9"/>
      <c r="GX21" s="9"/>
      <c r="GZ21" s="9"/>
      <c r="HA21" s="9"/>
      <c r="HB21" s="9"/>
      <c r="HC21" s="9"/>
      <c r="HD21" s="9"/>
      <c r="HE21" s="9"/>
      <c r="HG21" s="9"/>
      <c r="HH21" s="9"/>
      <c r="HI21" s="9"/>
      <c r="HJ21" s="9"/>
      <c r="HK21" s="9"/>
      <c r="HL21" s="9"/>
      <c r="HN21" s="9"/>
      <c r="HO21" s="9"/>
      <c r="HP21" s="9"/>
      <c r="HQ21" s="9"/>
      <c r="HR21" s="9"/>
      <c r="HS21" s="9"/>
      <c r="HU21" s="9"/>
      <c r="HV21" s="9"/>
      <c r="HW21" s="9"/>
      <c r="HX21" s="9"/>
      <c r="HY21" s="9"/>
      <c r="HZ21" s="9"/>
      <c r="IB21" s="9"/>
      <c r="IC21" s="9"/>
      <c r="ID21" s="9"/>
      <c r="IE21" s="9"/>
      <c r="IF21" s="9"/>
      <c r="IG21" s="9"/>
      <c r="II21" s="9"/>
      <c r="IJ21" s="9"/>
      <c r="IK21" s="9"/>
      <c r="IL21" s="9"/>
      <c r="IM21" s="9"/>
      <c r="IN21" s="9"/>
      <c r="IP21" s="9"/>
      <c r="IQ21" s="9"/>
      <c r="IR21" s="9"/>
      <c r="IS21" s="9"/>
      <c r="IT21" s="9"/>
      <c r="IU21" s="9"/>
      <c r="IW21" s="9"/>
      <c r="IX21" s="9"/>
      <c r="IY21" s="9"/>
      <c r="IZ21" s="9"/>
      <c r="JA21" s="9"/>
      <c r="JB21" s="9"/>
      <c r="JD21" s="9"/>
      <c r="JE21" s="9"/>
      <c r="JF21" s="9"/>
      <c r="JG21" s="9"/>
      <c r="JH21" s="9"/>
      <c r="JI21" s="9"/>
      <c r="JK21" s="9"/>
      <c r="JL21" s="9"/>
      <c r="JM21" s="9"/>
      <c r="JN21" s="9"/>
      <c r="JO21" s="9"/>
      <c r="JP21" s="9"/>
    </row>
    <row r="22" spans="1:276" x14ac:dyDescent="0.5">
      <c r="A22" s="13" t="s">
        <v>36</v>
      </c>
      <c r="B22" s="11"/>
      <c r="C22" s="17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B22" s="9"/>
      <c r="BC22" s="9"/>
      <c r="BD22" s="9"/>
      <c r="BE22" s="9"/>
      <c r="BF22" s="9"/>
      <c r="BG22" s="9"/>
      <c r="BI22" s="9"/>
      <c r="BJ22" s="9"/>
      <c r="BK22" s="9"/>
      <c r="BL22" s="9"/>
      <c r="BM22" s="9"/>
      <c r="BN22" s="9"/>
      <c r="BP22" s="9"/>
      <c r="BQ22" s="9"/>
      <c r="BR22" s="9"/>
      <c r="BS22" s="9"/>
      <c r="BT22" s="9"/>
      <c r="BU22" s="9"/>
      <c r="BW22" s="9"/>
      <c r="BX22" s="9"/>
      <c r="BY22" s="9"/>
      <c r="BZ22" s="9"/>
      <c r="CA22" s="9"/>
      <c r="CB22" s="9"/>
      <c r="CD22" s="9"/>
      <c r="CE22" s="9"/>
      <c r="CF22" s="9"/>
      <c r="CG22" s="9"/>
      <c r="CH22" s="9"/>
      <c r="CI22" s="9"/>
      <c r="CK22" s="9"/>
      <c r="CL22" s="9"/>
      <c r="CM22" s="9"/>
      <c r="CN22" s="9"/>
      <c r="CO22" s="9"/>
      <c r="CP22" s="9"/>
      <c r="CR22" s="9"/>
      <c r="CS22" s="9"/>
      <c r="CT22" s="9"/>
      <c r="CU22" s="9"/>
      <c r="CV22" s="9"/>
      <c r="CW22" s="9"/>
      <c r="CY22" s="9"/>
      <c r="CZ22" s="9"/>
      <c r="DA22" s="9"/>
      <c r="DB22" s="9"/>
      <c r="DC22" s="9"/>
      <c r="DD22" s="9"/>
      <c r="DF22" s="9"/>
      <c r="DG22" s="9"/>
      <c r="DH22" s="9"/>
      <c r="DI22" s="9"/>
      <c r="DJ22" s="9"/>
      <c r="DK22" s="9"/>
      <c r="DM22" s="9"/>
      <c r="DN22" s="9"/>
      <c r="DO22" s="9"/>
      <c r="DP22" s="9"/>
      <c r="DQ22" s="9"/>
      <c r="DR22" s="9"/>
      <c r="DT22" s="9"/>
      <c r="DU22" s="9"/>
      <c r="DV22" s="9"/>
      <c r="DW22" s="9"/>
      <c r="DX22" s="9"/>
      <c r="DY22" s="9"/>
      <c r="EA22" s="9"/>
      <c r="EB22" s="9"/>
      <c r="EC22" s="9"/>
      <c r="ED22" s="9"/>
      <c r="EE22" s="9"/>
      <c r="EF22" s="9"/>
      <c r="EH22" s="9"/>
      <c r="EI22" s="9"/>
      <c r="EJ22" s="9"/>
      <c r="EK22" s="9"/>
      <c r="EL22" s="9"/>
      <c r="EM22" s="9"/>
      <c r="EO22" s="9"/>
      <c r="EP22" s="9"/>
      <c r="EQ22" s="9"/>
      <c r="ER22" s="9"/>
      <c r="ES22" s="9"/>
      <c r="ET22" s="9"/>
      <c r="EV22" s="9"/>
      <c r="EW22" s="9"/>
      <c r="EX22" s="9"/>
      <c r="EY22" s="9"/>
      <c r="EZ22" s="9"/>
      <c r="FA22" s="9"/>
      <c r="FC22" s="9"/>
      <c r="FD22" s="9"/>
      <c r="FE22" s="9"/>
      <c r="FF22" s="9"/>
      <c r="FG22" s="9"/>
      <c r="FH22" s="9"/>
      <c r="FJ22" s="9"/>
      <c r="FK22" s="9"/>
      <c r="FL22" s="9"/>
      <c r="FM22" s="9"/>
      <c r="FN22" s="9"/>
      <c r="FO22" s="9"/>
      <c r="FQ22" s="9"/>
      <c r="FR22" s="9"/>
      <c r="FS22" s="9"/>
      <c r="FT22" s="9"/>
      <c r="FU22" s="9"/>
      <c r="FV22" s="9"/>
      <c r="FX22" s="9"/>
      <c r="FY22" s="9"/>
      <c r="FZ22" s="9"/>
      <c r="GA22" s="9"/>
      <c r="GB22" s="9"/>
      <c r="GC22" s="9"/>
      <c r="GE22" s="9"/>
      <c r="GF22" s="9"/>
      <c r="GG22" s="9"/>
      <c r="GH22" s="9"/>
      <c r="GI22" s="9"/>
      <c r="GJ22" s="9"/>
      <c r="GL22" s="9"/>
      <c r="GM22" s="9"/>
      <c r="GN22" s="9"/>
      <c r="GO22" s="9"/>
      <c r="GP22" s="9"/>
      <c r="GQ22" s="9"/>
      <c r="GS22" s="9"/>
      <c r="GT22" s="9"/>
      <c r="GU22" s="9"/>
      <c r="GV22" s="9"/>
      <c r="GW22" s="9"/>
      <c r="GX22" s="9"/>
      <c r="GZ22" s="9"/>
      <c r="HA22" s="9"/>
      <c r="HB22" s="9"/>
      <c r="HC22" s="9"/>
      <c r="HD22" s="9"/>
      <c r="HE22" s="9"/>
      <c r="HG22" s="9"/>
      <c r="HH22" s="9"/>
      <c r="HI22" s="9"/>
      <c r="HJ22" s="9"/>
      <c r="HK22" s="9"/>
      <c r="HL22" s="9"/>
      <c r="HN22" s="9"/>
      <c r="HO22" s="9"/>
      <c r="HP22" s="9"/>
      <c r="HQ22" s="9"/>
      <c r="HR22" s="9"/>
      <c r="HS22" s="9"/>
      <c r="HU22" s="9"/>
      <c r="HV22" s="9"/>
      <c r="HW22" s="9"/>
      <c r="HX22" s="9"/>
      <c r="HY22" s="9"/>
      <c r="HZ22" s="9"/>
      <c r="IB22" s="9"/>
      <c r="IC22" s="9"/>
      <c r="ID22" s="9"/>
      <c r="IE22" s="9"/>
      <c r="IF22" s="9"/>
      <c r="IG22" s="9"/>
      <c r="II22" s="9"/>
      <c r="IJ22" s="9"/>
      <c r="IK22" s="9"/>
      <c r="IL22" s="9"/>
      <c r="IM22" s="9"/>
      <c r="IN22" s="9"/>
      <c r="IP22" s="9"/>
      <c r="IQ22" s="9"/>
      <c r="IR22" s="9"/>
      <c r="IS22" s="9"/>
      <c r="IT22" s="9"/>
      <c r="IU22" s="9"/>
      <c r="IW22" s="9"/>
      <c r="IX22" s="9"/>
      <c r="IY22" s="9"/>
      <c r="IZ22" s="9"/>
      <c r="JA22" s="9"/>
      <c r="JB22" s="9"/>
      <c r="JD22" s="9"/>
      <c r="JE22" s="9"/>
      <c r="JF22" s="9"/>
      <c r="JG22" s="9"/>
      <c r="JH22" s="9"/>
      <c r="JI22" s="9"/>
      <c r="JK22" s="9"/>
      <c r="JL22" s="9"/>
      <c r="JM22" s="9"/>
      <c r="JN22" s="9"/>
      <c r="JO22" s="9"/>
      <c r="JP22" s="9"/>
    </row>
    <row r="23" spans="1:276" x14ac:dyDescent="0.5">
      <c r="A23" s="13" t="s">
        <v>37</v>
      </c>
      <c r="B23" s="11"/>
      <c r="C23" s="16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B23" s="9"/>
      <c r="BC23" s="9"/>
      <c r="BD23" s="9"/>
      <c r="BE23" s="9"/>
      <c r="BF23" s="9"/>
      <c r="BG23" s="9"/>
      <c r="BI23" s="9"/>
      <c r="BJ23" s="9"/>
      <c r="BK23" s="9"/>
      <c r="BL23" s="9"/>
      <c r="BM23" s="9"/>
      <c r="BN23" s="9"/>
      <c r="BP23" s="9"/>
      <c r="BQ23" s="9"/>
      <c r="BR23" s="9"/>
      <c r="BS23" s="9"/>
      <c r="BT23" s="9"/>
      <c r="BU23" s="9"/>
      <c r="BW23" s="9"/>
      <c r="BX23" s="9"/>
      <c r="BY23" s="9"/>
      <c r="BZ23" s="9"/>
      <c r="CA23" s="9"/>
      <c r="CB23" s="9"/>
      <c r="CD23" s="9"/>
      <c r="CE23" s="9"/>
      <c r="CF23" s="9"/>
      <c r="CG23" s="9"/>
      <c r="CH23" s="9"/>
      <c r="CI23" s="9"/>
      <c r="CK23" s="9"/>
      <c r="CL23" s="9"/>
      <c r="CM23" s="9"/>
      <c r="CN23" s="9"/>
      <c r="CO23" s="9"/>
      <c r="CP23" s="9"/>
      <c r="CR23" s="9"/>
      <c r="CS23" s="9"/>
      <c r="CT23" s="9"/>
      <c r="CU23" s="9"/>
      <c r="CV23" s="9"/>
      <c r="CW23" s="9"/>
      <c r="CY23" s="9"/>
      <c r="CZ23" s="9"/>
      <c r="DA23" s="9"/>
      <c r="DB23" s="9"/>
      <c r="DC23" s="9"/>
      <c r="DD23" s="9"/>
      <c r="DF23" s="9"/>
      <c r="DG23" s="9"/>
      <c r="DH23" s="9"/>
      <c r="DI23" s="9"/>
      <c r="DJ23" s="9"/>
      <c r="DK23" s="9"/>
      <c r="DM23" s="9"/>
      <c r="DN23" s="9"/>
      <c r="DO23" s="9"/>
      <c r="DP23" s="9"/>
      <c r="DQ23" s="9"/>
      <c r="DR23" s="9"/>
      <c r="DT23" s="9"/>
      <c r="DU23" s="9"/>
      <c r="DV23" s="9"/>
      <c r="DW23" s="9"/>
      <c r="DX23" s="9"/>
      <c r="DY23" s="9"/>
      <c r="EA23" s="9"/>
      <c r="EB23" s="9"/>
      <c r="EC23" s="9"/>
      <c r="ED23" s="9"/>
      <c r="EE23" s="9"/>
      <c r="EF23" s="9"/>
      <c r="EH23" s="9"/>
      <c r="EI23" s="9"/>
      <c r="EJ23" s="9"/>
      <c r="EK23" s="9"/>
      <c r="EL23" s="9"/>
      <c r="EM23" s="9"/>
      <c r="EO23" s="9"/>
      <c r="EP23" s="9"/>
      <c r="EQ23" s="9"/>
      <c r="ER23" s="9"/>
      <c r="ES23" s="9"/>
      <c r="ET23" s="9"/>
      <c r="EV23" s="9"/>
      <c r="EW23" s="9"/>
      <c r="EX23" s="9"/>
      <c r="EY23" s="9"/>
      <c r="EZ23" s="9"/>
      <c r="FA23" s="9"/>
      <c r="FC23" s="9"/>
      <c r="FD23" s="9"/>
      <c r="FE23" s="9"/>
      <c r="FF23" s="9"/>
      <c r="FG23" s="9"/>
      <c r="FH23" s="9"/>
      <c r="FJ23" s="9"/>
      <c r="FK23" s="9"/>
      <c r="FL23" s="9"/>
      <c r="FM23" s="9"/>
      <c r="FN23" s="9"/>
      <c r="FO23" s="9"/>
      <c r="FQ23" s="9"/>
      <c r="FR23" s="9"/>
      <c r="FS23" s="9"/>
      <c r="FT23" s="9"/>
      <c r="FU23" s="9"/>
      <c r="FV23" s="9"/>
      <c r="FX23" s="9"/>
      <c r="FY23" s="9"/>
      <c r="FZ23" s="9"/>
      <c r="GA23" s="9"/>
      <c r="GB23" s="9"/>
      <c r="GC23" s="9"/>
      <c r="GE23" s="9"/>
      <c r="GF23" s="9"/>
      <c r="GG23" s="9"/>
      <c r="GH23" s="9"/>
      <c r="GI23" s="9"/>
      <c r="GJ23" s="9"/>
      <c r="GL23" s="9"/>
      <c r="GM23" s="9"/>
      <c r="GN23" s="9"/>
      <c r="GO23" s="9"/>
      <c r="GP23" s="9"/>
      <c r="GQ23" s="9"/>
      <c r="GS23" s="9"/>
      <c r="GT23" s="9"/>
      <c r="GU23" s="9"/>
      <c r="GV23" s="9"/>
      <c r="GW23" s="9"/>
      <c r="GX23" s="9"/>
      <c r="GZ23" s="9"/>
      <c r="HA23" s="9"/>
      <c r="HB23" s="9"/>
      <c r="HC23" s="9"/>
      <c r="HD23" s="9"/>
      <c r="HE23" s="9"/>
      <c r="HG23" s="9"/>
      <c r="HH23" s="9"/>
      <c r="HI23" s="9"/>
      <c r="HJ23" s="9"/>
      <c r="HK23" s="9"/>
      <c r="HL23" s="9"/>
      <c r="HN23" s="9"/>
      <c r="HO23" s="9"/>
      <c r="HP23" s="9"/>
      <c r="HQ23" s="9"/>
      <c r="HR23" s="9"/>
      <c r="HS23" s="9"/>
      <c r="HU23" s="9"/>
      <c r="HV23" s="9"/>
      <c r="HW23" s="9"/>
      <c r="HX23" s="9"/>
      <c r="HY23" s="9"/>
      <c r="HZ23" s="9"/>
      <c r="IB23" s="9"/>
      <c r="IC23" s="9"/>
      <c r="ID23" s="9"/>
      <c r="IE23" s="9"/>
      <c r="IF23" s="9"/>
      <c r="IG23" s="9"/>
      <c r="II23" s="9"/>
      <c r="IJ23" s="9"/>
      <c r="IK23" s="9"/>
      <c r="IL23" s="9"/>
      <c r="IM23" s="9"/>
      <c r="IN23" s="9"/>
      <c r="IP23" s="9"/>
      <c r="IQ23" s="9"/>
      <c r="IR23" s="9"/>
      <c r="IS23" s="9"/>
      <c r="IT23" s="9"/>
      <c r="IU23" s="9"/>
      <c r="IW23" s="9"/>
      <c r="IX23" s="9"/>
      <c r="IY23" s="9"/>
      <c r="IZ23" s="9"/>
      <c r="JA23" s="9"/>
      <c r="JB23" s="9"/>
      <c r="JD23" s="9"/>
      <c r="JE23" s="9"/>
      <c r="JF23" s="9"/>
      <c r="JG23" s="9"/>
      <c r="JH23" s="9"/>
      <c r="JI23" s="9"/>
      <c r="JK23" s="9"/>
      <c r="JL23" s="9"/>
      <c r="JM23" s="9"/>
      <c r="JN23" s="9"/>
      <c r="JO23" s="9"/>
      <c r="JP23" s="9"/>
    </row>
    <row r="24" spans="1:276" x14ac:dyDescent="0.5">
      <c r="A24" s="18"/>
      <c r="C24" s="1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B24" s="9"/>
      <c r="BC24" s="9"/>
      <c r="BD24" s="9"/>
      <c r="BE24" s="9"/>
      <c r="BF24" s="9"/>
      <c r="BG24" s="9"/>
      <c r="BI24" s="9"/>
      <c r="BJ24" s="9"/>
      <c r="BK24" s="9"/>
      <c r="BL24" s="9"/>
      <c r="BM24" s="9"/>
      <c r="BN24" s="9"/>
      <c r="BP24" s="9"/>
      <c r="BQ24" s="9"/>
      <c r="BR24" s="9"/>
      <c r="BS24" s="9"/>
      <c r="BT24" s="9"/>
      <c r="BU24" s="9"/>
      <c r="BW24" s="9"/>
      <c r="BX24" s="9"/>
      <c r="BY24" s="9"/>
      <c r="BZ24" s="9"/>
      <c r="CA24" s="9"/>
      <c r="CB24" s="9"/>
      <c r="CD24" s="9"/>
      <c r="CE24" s="9"/>
      <c r="CF24" s="9"/>
      <c r="CG24" s="9"/>
      <c r="CH24" s="9"/>
      <c r="CI24" s="9"/>
      <c r="CK24" s="9"/>
      <c r="CL24" s="9"/>
      <c r="CM24" s="9"/>
      <c r="CN24" s="9"/>
      <c r="CO24" s="9"/>
      <c r="CP24" s="9"/>
      <c r="CR24" s="9"/>
      <c r="CS24" s="9"/>
      <c r="CT24" s="9"/>
      <c r="CU24" s="9"/>
      <c r="CV24" s="9"/>
      <c r="CW24" s="9"/>
      <c r="CY24" s="9"/>
      <c r="CZ24" s="9"/>
      <c r="DA24" s="9"/>
      <c r="DB24" s="9"/>
      <c r="DC24" s="9"/>
      <c r="DD24" s="9"/>
      <c r="DF24" s="9"/>
      <c r="DG24" s="9"/>
      <c r="DH24" s="9"/>
      <c r="DI24" s="9"/>
      <c r="DJ24" s="9"/>
      <c r="DK24" s="9"/>
      <c r="DM24" s="9"/>
      <c r="DN24" s="9"/>
      <c r="DO24" s="9"/>
      <c r="DP24" s="9"/>
      <c r="DQ24" s="9"/>
      <c r="DR24" s="9"/>
      <c r="DT24" s="9"/>
      <c r="DU24" s="9"/>
      <c r="DV24" s="9"/>
      <c r="DW24" s="9"/>
      <c r="DX24" s="9"/>
      <c r="DY24" s="9"/>
      <c r="EA24" s="9"/>
      <c r="EB24" s="9"/>
      <c r="EC24" s="9"/>
      <c r="ED24" s="9"/>
      <c r="EE24" s="9"/>
      <c r="EF24" s="9"/>
      <c r="EH24" s="9"/>
      <c r="EI24" s="9"/>
      <c r="EJ24" s="9"/>
      <c r="EK24" s="9"/>
      <c r="EL24" s="9"/>
      <c r="EM24" s="9"/>
      <c r="EO24" s="9"/>
      <c r="EP24" s="9"/>
      <c r="EQ24" s="9"/>
      <c r="ER24" s="9"/>
      <c r="ES24" s="9"/>
      <c r="ET24" s="9"/>
      <c r="EV24" s="9"/>
      <c r="EW24" s="9"/>
      <c r="EX24" s="9"/>
      <c r="EY24" s="9"/>
      <c r="EZ24" s="9"/>
      <c r="FA24" s="9"/>
      <c r="FC24" s="9"/>
      <c r="FD24" s="9"/>
      <c r="FE24" s="9"/>
      <c r="FF24" s="9"/>
      <c r="FG24" s="9"/>
      <c r="FH24" s="9"/>
      <c r="FJ24" s="9"/>
      <c r="FK24" s="9"/>
      <c r="FL24" s="9"/>
      <c r="FM24" s="9"/>
      <c r="FN24" s="9"/>
      <c r="FO24" s="9"/>
      <c r="FQ24" s="9"/>
      <c r="FR24" s="9"/>
      <c r="FS24" s="9"/>
      <c r="FT24" s="9"/>
      <c r="FU24" s="9"/>
      <c r="FV24" s="9"/>
      <c r="FX24" s="9"/>
      <c r="FY24" s="9"/>
      <c r="FZ24" s="9"/>
      <c r="GA24" s="9"/>
      <c r="GB24" s="9"/>
      <c r="GC24" s="9"/>
      <c r="GE24" s="9"/>
      <c r="GF24" s="9"/>
      <c r="GG24" s="9"/>
      <c r="GH24" s="9"/>
      <c r="GI24" s="9"/>
      <c r="GJ24" s="9"/>
      <c r="GL24" s="9"/>
      <c r="GM24" s="9"/>
      <c r="GN24" s="9"/>
      <c r="GO24" s="9"/>
      <c r="GP24" s="9"/>
      <c r="GQ24" s="9"/>
      <c r="GS24" s="9"/>
      <c r="GT24" s="9"/>
      <c r="GU24" s="9"/>
      <c r="GV24" s="9"/>
      <c r="GW24" s="9"/>
      <c r="GX24" s="9"/>
      <c r="GZ24" s="9"/>
      <c r="HA24" s="9"/>
      <c r="HB24" s="9"/>
      <c r="HC24" s="9"/>
      <c r="HD24" s="9"/>
      <c r="HE24" s="9"/>
      <c r="HG24" s="9"/>
      <c r="HH24" s="9"/>
      <c r="HI24" s="9"/>
      <c r="HJ24" s="9"/>
      <c r="HK24" s="9"/>
      <c r="HL24" s="9"/>
      <c r="HN24" s="9"/>
      <c r="HO24" s="9"/>
      <c r="HP24" s="9"/>
      <c r="HQ24" s="9"/>
      <c r="HR24" s="9"/>
      <c r="HS24" s="9"/>
      <c r="HU24" s="9"/>
      <c r="HV24" s="9"/>
      <c r="HW24" s="9"/>
      <c r="HX24" s="9"/>
      <c r="HY24" s="9"/>
      <c r="HZ24" s="9"/>
      <c r="IB24" s="9"/>
      <c r="IC24" s="9"/>
      <c r="ID24" s="9"/>
      <c r="IE24" s="9"/>
      <c r="IF24" s="9"/>
      <c r="IG24" s="9"/>
      <c r="II24" s="9"/>
      <c r="IJ24" s="9"/>
      <c r="IK24" s="9"/>
      <c r="IL24" s="9"/>
      <c r="IM24" s="9"/>
      <c r="IN24" s="9"/>
      <c r="IP24" s="9"/>
      <c r="IQ24" s="9"/>
      <c r="IR24" s="9"/>
      <c r="IS24" s="9"/>
      <c r="IT24" s="9"/>
      <c r="IU24" s="9"/>
      <c r="IW24" s="9"/>
      <c r="IX24" s="9"/>
      <c r="IY24" s="9"/>
      <c r="IZ24" s="9"/>
      <c r="JA24" s="9"/>
      <c r="JB24" s="9"/>
      <c r="JD24" s="9"/>
      <c r="JE24" s="9"/>
      <c r="JF24" s="9"/>
      <c r="JG24" s="9"/>
      <c r="JH24" s="9"/>
      <c r="JI24" s="9"/>
      <c r="JK24" s="9"/>
      <c r="JL24" s="9"/>
      <c r="JM24" s="9"/>
      <c r="JN24" s="9"/>
      <c r="JO24" s="9"/>
      <c r="JP24" s="9"/>
    </row>
    <row r="25" spans="1:276" x14ac:dyDescent="0.5">
      <c r="A25" s="13" t="s">
        <v>38</v>
      </c>
      <c r="B25" s="14" t="s">
        <v>39</v>
      </c>
      <c r="C25" s="15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B25" s="9"/>
      <c r="BC25" s="9"/>
      <c r="BD25" s="9"/>
      <c r="BE25" s="9"/>
      <c r="BF25" s="9"/>
      <c r="BG25" s="9"/>
      <c r="BI25" s="9"/>
      <c r="BJ25" s="9"/>
      <c r="BK25" s="9"/>
      <c r="BL25" s="9"/>
      <c r="BM25" s="9"/>
      <c r="BN25" s="9"/>
      <c r="BP25" s="9"/>
      <c r="BQ25" s="9"/>
      <c r="BR25" s="9"/>
      <c r="BS25" s="9"/>
      <c r="BT25" s="9"/>
      <c r="BU25" s="9"/>
      <c r="BW25" s="9"/>
      <c r="BX25" s="9"/>
      <c r="BY25" s="9"/>
      <c r="BZ25" s="9"/>
      <c r="CA25" s="9"/>
      <c r="CB25" s="9"/>
      <c r="CD25" s="9"/>
      <c r="CE25" s="9"/>
      <c r="CF25" s="9"/>
      <c r="CG25" s="9"/>
      <c r="CH25" s="9"/>
      <c r="CI25" s="9"/>
      <c r="CK25" s="9"/>
      <c r="CL25" s="9"/>
      <c r="CM25" s="9"/>
      <c r="CN25" s="9"/>
      <c r="CO25" s="9"/>
      <c r="CP25" s="9"/>
      <c r="CR25" s="9"/>
      <c r="CS25" s="9"/>
      <c r="CT25" s="9"/>
      <c r="CU25" s="9"/>
      <c r="CV25" s="9"/>
      <c r="CW25" s="9"/>
      <c r="CY25" s="9"/>
      <c r="CZ25" s="9"/>
      <c r="DA25" s="9"/>
      <c r="DB25" s="9"/>
      <c r="DC25" s="9"/>
      <c r="DD25" s="9"/>
      <c r="DF25" s="9"/>
      <c r="DG25" s="9"/>
      <c r="DH25" s="9"/>
      <c r="DI25" s="9"/>
      <c r="DJ25" s="9"/>
      <c r="DK25" s="9"/>
      <c r="DM25" s="9"/>
      <c r="DN25" s="9"/>
      <c r="DO25" s="9"/>
      <c r="DP25" s="9"/>
      <c r="DQ25" s="9"/>
      <c r="DR25" s="9"/>
      <c r="DT25" s="9"/>
      <c r="DU25" s="9"/>
      <c r="DV25" s="9"/>
      <c r="DW25" s="9"/>
      <c r="DX25" s="9"/>
      <c r="DY25" s="9"/>
      <c r="EA25" s="9"/>
      <c r="EB25" s="9"/>
      <c r="EC25" s="9"/>
      <c r="ED25" s="9"/>
      <c r="EE25" s="9"/>
      <c r="EF25" s="9"/>
      <c r="EH25" s="9"/>
      <c r="EI25" s="9"/>
      <c r="EJ25" s="9"/>
      <c r="EK25" s="9"/>
      <c r="EL25" s="9"/>
      <c r="EM25" s="9"/>
      <c r="EO25" s="9"/>
      <c r="EP25" s="9"/>
      <c r="EQ25" s="9"/>
      <c r="ER25" s="9"/>
      <c r="ES25" s="9"/>
      <c r="ET25" s="9"/>
      <c r="EV25" s="9"/>
      <c r="EW25" s="9"/>
      <c r="EX25" s="9"/>
      <c r="EY25" s="9"/>
      <c r="EZ25" s="9"/>
      <c r="FA25" s="9"/>
      <c r="FC25" s="9"/>
      <c r="FD25" s="9"/>
      <c r="FE25" s="9"/>
      <c r="FF25" s="9"/>
      <c r="FG25" s="9"/>
      <c r="FH25" s="9"/>
      <c r="FJ25" s="9"/>
      <c r="FK25" s="9"/>
      <c r="FL25" s="9"/>
      <c r="FM25" s="9"/>
      <c r="FN25" s="9"/>
      <c r="FO25" s="9"/>
      <c r="FQ25" s="9"/>
      <c r="FR25" s="9"/>
      <c r="FS25" s="9"/>
      <c r="FT25" s="9"/>
      <c r="FU25" s="9"/>
      <c r="FV25" s="9"/>
      <c r="FX25" s="9"/>
      <c r="FY25" s="9"/>
      <c r="FZ25" s="9"/>
      <c r="GA25" s="9"/>
      <c r="GB25" s="9"/>
      <c r="GC25" s="9"/>
      <c r="GE25" s="9"/>
      <c r="GF25" s="9"/>
      <c r="GG25" s="9"/>
      <c r="GH25" s="9"/>
      <c r="GI25" s="9"/>
      <c r="GJ25" s="9"/>
      <c r="GL25" s="9"/>
      <c r="GM25" s="9"/>
      <c r="GN25" s="9"/>
      <c r="GO25" s="9"/>
      <c r="GP25" s="9"/>
      <c r="GQ25" s="9"/>
      <c r="GS25" s="9"/>
      <c r="GT25" s="9"/>
      <c r="GU25" s="9"/>
      <c r="GV25" s="9"/>
      <c r="GW25" s="9"/>
      <c r="GX25" s="9"/>
      <c r="GZ25" s="9"/>
      <c r="HA25" s="9"/>
      <c r="HB25" s="9"/>
      <c r="HC25" s="9"/>
      <c r="HD25" s="9"/>
      <c r="HE25" s="9"/>
      <c r="HG25" s="9"/>
      <c r="HH25" s="9"/>
      <c r="HI25" s="9"/>
      <c r="HJ25" s="9"/>
      <c r="HK25" s="9"/>
      <c r="HL25" s="9"/>
      <c r="HN25" s="9"/>
      <c r="HO25" s="9"/>
      <c r="HP25" s="9"/>
      <c r="HQ25" s="9"/>
      <c r="HR25" s="9"/>
      <c r="HS25" s="9"/>
      <c r="HU25" s="9"/>
      <c r="HV25" s="9"/>
      <c r="HW25" s="9"/>
      <c r="HX25" s="9"/>
      <c r="HY25" s="9"/>
      <c r="HZ25" s="9"/>
      <c r="IB25" s="9"/>
      <c r="IC25" s="9"/>
      <c r="ID25" s="9"/>
      <c r="IE25" s="9"/>
      <c r="IF25" s="9"/>
      <c r="IG25" s="9"/>
      <c r="II25" s="9"/>
      <c r="IJ25" s="9"/>
      <c r="IK25" s="9"/>
      <c r="IL25" s="9"/>
      <c r="IM25" s="9"/>
      <c r="IN25" s="9"/>
      <c r="IP25" s="9"/>
      <c r="IQ25" s="9"/>
      <c r="IR25" s="9"/>
      <c r="IS25" s="9"/>
      <c r="IT25" s="9"/>
      <c r="IU25" s="9"/>
      <c r="IW25" s="9"/>
      <c r="IX25" s="9"/>
      <c r="IY25" s="9"/>
      <c r="IZ25" s="9"/>
      <c r="JA25" s="9"/>
      <c r="JB25" s="9"/>
      <c r="JD25" s="9"/>
      <c r="JE25" s="9"/>
      <c r="JF25" s="9"/>
      <c r="JG25" s="9"/>
      <c r="JH25" s="9"/>
      <c r="JI25" s="9"/>
      <c r="JK25" s="9"/>
      <c r="JL25" s="9"/>
      <c r="JM25" s="9"/>
      <c r="JN25" s="9"/>
      <c r="JO25" s="9"/>
      <c r="JP25" s="9"/>
    </row>
    <row r="26" spans="1:276" x14ac:dyDescent="0.5">
      <c r="A26" s="13" t="s">
        <v>40</v>
      </c>
      <c r="B26" s="14" t="s">
        <v>41</v>
      </c>
      <c r="C26" s="15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B26" s="9"/>
      <c r="BC26" s="9"/>
      <c r="BD26" s="9"/>
      <c r="BE26" s="9"/>
      <c r="BF26" s="9"/>
      <c r="BG26" s="9"/>
      <c r="BI26" s="9"/>
      <c r="BJ26" s="9"/>
      <c r="BK26" s="9"/>
      <c r="BL26" s="9"/>
      <c r="BM26" s="9"/>
      <c r="BN26" s="9"/>
      <c r="BP26" s="9"/>
      <c r="BQ26" s="9"/>
      <c r="BR26" s="9"/>
      <c r="BS26" s="9"/>
      <c r="BT26" s="9"/>
      <c r="BU26" s="9"/>
      <c r="BW26" s="9"/>
      <c r="BX26" s="9"/>
      <c r="BY26" s="9"/>
      <c r="BZ26" s="9"/>
      <c r="CA26" s="9"/>
      <c r="CB26" s="9"/>
      <c r="CD26" s="9"/>
      <c r="CE26" s="9"/>
      <c r="CF26" s="9"/>
      <c r="CG26" s="9"/>
      <c r="CH26" s="9"/>
      <c r="CI26" s="9"/>
      <c r="CK26" s="9"/>
      <c r="CL26" s="9"/>
      <c r="CM26" s="9"/>
      <c r="CN26" s="9"/>
      <c r="CO26" s="9"/>
      <c r="CP26" s="9"/>
      <c r="CR26" s="9"/>
      <c r="CS26" s="9"/>
      <c r="CT26" s="9"/>
      <c r="CU26" s="9"/>
      <c r="CV26" s="9"/>
      <c r="CW26" s="9"/>
      <c r="CY26" s="9"/>
      <c r="CZ26" s="9"/>
      <c r="DA26" s="9"/>
      <c r="DB26" s="9"/>
      <c r="DC26" s="9"/>
      <c r="DD26" s="9"/>
      <c r="DF26" s="9"/>
      <c r="DG26" s="9"/>
      <c r="DH26" s="9"/>
      <c r="DI26" s="9"/>
      <c r="DJ26" s="9"/>
      <c r="DK26" s="9"/>
      <c r="DM26" s="9"/>
      <c r="DN26" s="9"/>
      <c r="DO26" s="9"/>
      <c r="DP26" s="9"/>
      <c r="DQ26" s="9"/>
      <c r="DR26" s="9"/>
      <c r="DT26" s="9"/>
      <c r="DU26" s="9"/>
      <c r="DV26" s="9"/>
      <c r="DW26" s="9"/>
      <c r="DX26" s="9"/>
      <c r="DY26" s="9"/>
      <c r="EA26" s="9"/>
      <c r="EB26" s="9"/>
      <c r="EC26" s="9"/>
      <c r="ED26" s="9"/>
      <c r="EE26" s="9"/>
      <c r="EF26" s="9"/>
      <c r="EH26" s="9"/>
      <c r="EI26" s="9"/>
      <c r="EJ26" s="9"/>
      <c r="EK26" s="9"/>
      <c r="EL26" s="9"/>
      <c r="EM26" s="9"/>
      <c r="EO26" s="9"/>
      <c r="EP26" s="9"/>
      <c r="EQ26" s="9"/>
      <c r="ER26" s="9"/>
      <c r="ES26" s="9"/>
      <c r="ET26" s="9"/>
      <c r="EV26" s="9"/>
      <c r="EW26" s="9"/>
      <c r="EX26" s="9"/>
      <c r="EY26" s="9"/>
      <c r="EZ26" s="9"/>
      <c r="FA26" s="9"/>
      <c r="FC26" s="9"/>
      <c r="FD26" s="9"/>
      <c r="FE26" s="9"/>
      <c r="FF26" s="9"/>
      <c r="FG26" s="9"/>
      <c r="FH26" s="9"/>
      <c r="FJ26" s="9"/>
      <c r="FK26" s="9"/>
      <c r="FL26" s="9"/>
      <c r="FM26" s="9"/>
      <c r="FN26" s="9"/>
      <c r="FO26" s="9"/>
      <c r="FQ26" s="9"/>
      <c r="FR26" s="9"/>
      <c r="FS26" s="9"/>
      <c r="FT26" s="9"/>
      <c r="FU26" s="9"/>
      <c r="FV26" s="9"/>
      <c r="FX26" s="9"/>
      <c r="FY26" s="9"/>
      <c r="FZ26" s="9"/>
      <c r="GA26" s="9"/>
      <c r="GB26" s="9"/>
      <c r="GC26" s="9"/>
      <c r="GE26" s="9"/>
      <c r="GF26" s="9"/>
      <c r="GG26" s="9"/>
      <c r="GH26" s="9"/>
      <c r="GI26" s="9"/>
      <c r="GJ26" s="9"/>
      <c r="GL26" s="9"/>
      <c r="GM26" s="9"/>
      <c r="GN26" s="9"/>
      <c r="GO26" s="9"/>
      <c r="GP26" s="9"/>
      <c r="GQ26" s="9"/>
      <c r="GS26" s="9"/>
      <c r="GT26" s="9"/>
      <c r="GU26" s="9"/>
      <c r="GV26" s="9"/>
      <c r="GW26" s="9"/>
      <c r="GX26" s="9"/>
      <c r="GZ26" s="9"/>
      <c r="HA26" s="9"/>
      <c r="HB26" s="9"/>
      <c r="HC26" s="9"/>
      <c r="HD26" s="9"/>
      <c r="HE26" s="9"/>
      <c r="HG26" s="9"/>
      <c r="HH26" s="9"/>
      <c r="HI26" s="9"/>
      <c r="HJ26" s="9"/>
      <c r="HK26" s="9"/>
      <c r="HL26" s="9"/>
      <c r="HN26" s="9"/>
      <c r="HO26" s="9"/>
      <c r="HP26" s="9"/>
      <c r="HQ26" s="9"/>
      <c r="HR26" s="9"/>
      <c r="HS26" s="9"/>
      <c r="HU26" s="9"/>
      <c r="HV26" s="9"/>
      <c r="HW26" s="9"/>
      <c r="HX26" s="9"/>
      <c r="HY26" s="9"/>
      <c r="HZ26" s="9"/>
      <c r="IB26" s="9"/>
      <c r="IC26" s="9"/>
      <c r="ID26" s="9"/>
      <c r="IE26" s="9"/>
      <c r="IF26" s="9"/>
      <c r="IG26" s="9"/>
      <c r="II26" s="9"/>
      <c r="IJ26" s="9"/>
      <c r="IK26" s="9"/>
      <c r="IL26" s="9"/>
      <c r="IM26" s="9"/>
      <c r="IN26" s="9"/>
      <c r="IP26" s="9"/>
      <c r="IQ26" s="9"/>
      <c r="IR26" s="9"/>
      <c r="IS26" s="9"/>
      <c r="IT26" s="9"/>
      <c r="IU26" s="9"/>
      <c r="IW26" s="9"/>
      <c r="IX26" s="9"/>
      <c r="IY26" s="9"/>
      <c r="IZ26" s="9"/>
      <c r="JA26" s="9"/>
      <c r="JB26" s="9"/>
      <c r="JD26" s="9"/>
      <c r="JE26" s="9"/>
      <c r="JF26" s="9"/>
      <c r="JG26" s="9"/>
      <c r="JH26" s="9"/>
      <c r="JI26" s="9"/>
      <c r="JK26" s="9"/>
      <c r="JL26" s="9"/>
      <c r="JM26" s="9"/>
      <c r="JN26" s="9"/>
      <c r="JO26" s="9"/>
      <c r="JP26" s="9"/>
    </row>
    <row r="27" spans="1:276" x14ac:dyDescent="0.5">
      <c r="A27" s="13" t="s">
        <v>42</v>
      </c>
      <c r="B27" s="14" t="s">
        <v>43</v>
      </c>
      <c r="C27" s="15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B27" s="9"/>
      <c r="BC27" s="9"/>
      <c r="BD27" s="9"/>
      <c r="BE27" s="9"/>
      <c r="BF27" s="9"/>
      <c r="BG27" s="9"/>
      <c r="BI27" s="9"/>
      <c r="BJ27" s="9"/>
      <c r="BK27" s="9"/>
      <c r="BL27" s="9"/>
      <c r="BM27" s="9"/>
      <c r="BN27" s="9"/>
      <c r="BP27" s="9"/>
      <c r="BQ27" s="9"/>
      <c r="BR27" s="9"/>
      <c r="BS27" s="9"/>
      <c r="BT27" s="9"/>
      <c r="BU27" s="9"/>
      <c r="BW27" s="9"/>
      <c r="BX27" s="9"/>
      <c r="BY27" s="9"/>
      <c r="BZ27" s="9"/>
      <c r="CA27" s="9"/>
      <c r="CB27" s="9"/>
      <c r="CD27" s="9"/>
      <c r="CE27" s="9"/>
      <c r="CF27" s="9"/>
      <c r="CG27" s="9"/>
      <c r="CH27" s="9"/>
      <c r="CI27" s="9"/>
      <c r="CK27" s="9"/>
      <c r="CL27" s="9"/>
      <c r="CM27" s="9"/>
      <c r="CN27" s="9"/>
      <c r="CO27" s="9"/>
      <c r="CP27" s="9"/>
      <c r="CR27" s="9"/>
      <c r="CS27" s="9"/>
      <c r="CT27" s="9"/>
      <c r="CU27" s="9"/>
      <c r="CV27" s="9"/>
      <c r="CW27" s="9"/>
      <c r="CY27" s="9"/>
      <c r="CZ27" s="9"/>
      <c r="DA27" s="9"/>
      <c r="DB27" s="9"/>
      <c r="DC27" s="9"/>
      <c r="DD27" s="9"/>
      <c r="DF27" s="9"/>
      <c r="DG27" s="9"/>
      <c r="DH27" s="9"/>
      <c r="DI27" s="9"/>
      <c r="DJ27" s="9"/>
      <c r="DK27" s="9"/>
      <c r="DM27" s="9"/>
      <c r="DN27" s="9"/>
      <c r="DO27" s="9"/>
      <c r="DP27" s="9"/>
      <c r="DQ27" s="9"/>
      <c r="DR27" s="9"/>
      <c r="DT27" s="9"/>
      <c r="DU27" s="9"/>
      <c r="DV27" s="9"/>
      <c r="DW27" s="9"/>
      <c r="DX27" s="9"/>
      <c r="DY27" s="9"/>
      <c r="EA27" s="9"/>
      <c r="EB27" s="9"/>
      <c r="EC27" s="9"/>
      <c r="ED27" s="9"/>
      <c r="EE27" s="9"/>
      <c r="EF27" s="9"/>
      <c r="EH27" s="9"/>
      <c r="EI27" s="9"/>
      <c r="EJ27" s="9"/>
      <c r="EK27" s="9"/>
      <c r="EL27" s="9"/>
      <c r="EM27" s="9"/>
      <c r="EO27" s="9"/>
      <c r="EP27" s="9"/>
      <c r="EQ27" s="9"/>
      <c r="ER27" s="9"/>
      <c r="ES27" s="9"/>
      <c r="ET27" s="9"/>
      <c r="EV27" s="9"/>
      <c r="EW27" s="9"/>
      <c r="EX27" s="9"/>
      <c r="EY27" s="9"/>
      <c r="EZ27" s="9"/>
      <c r="FA27" s="9"/>
      <c r="FC27" s="9"/>
      <c r="FD27" s="9"/>
      <c r="FE27" s="9"/>
      <c r="FF27" s="9"/>
      <c r="FG27" s="9"/>
      <c r="FH27" s="9"/>
      <c r="FJ27" s="9"/>
      <c r="FK27" s="9"/>
      <c r="FL27" s="9"/>
      <c r="FM27" s="9"/>
      <c r="FN27" s="9"/>
      <c r="FO27" s="9"/>
      <c r="FQ27" s="9"/>
      <c r="FR27" s="9"/>
      <c r="FS27" s="9"/>
      <c r="FT27" s="9"/>
      <c r="FU27" s="9"/>
      <c r="FV27" s="9"/>
      <c r="FX27" s="9"/>
      <c r="FY27" s="9"/>
      <c r="FZ27" s="9"/>
      <c r="GA27" s="9"/>
      <c r="GB27" s="9"/>
      <c r="GC27" s="9"/>
      <c r="GE27" s="9"/>
      <c r="GF27" s="9"/>
      <c r="GG27" s="9"/>
      <c r="GH27" s="9"/>
      <c r="GI27" s="9"/>
      <c r="GJ27" s="9"/>
      <c r="GL27" s="9"/>
      <c r="GM27" s="9"/>
      <c r="GN27" s="9"/>
      <c r="GO27" s="9"/>
      <c r="GP27" s="9"/>
      <c r="GQ27" s="9"/>
      <c r="GS27" s="9"/>
      <c r="GT27" s="9"/>
      <c r="GU27" s="9"/>
      <c r="GV27" s="9"/>
      <c r="GW27" s="9"/>
      <c r="GX27" s="9"/>
      <c r="GZ27" s="9"/>
      <c r="HA27" s="9"/>
      <c r="HB27" s="9"/>
      <c r="HC27" s="9"/>
      <c r="HD27" s="9"/>
      <c r="HE27" s="9"/>
      <c r="HG27" s="9"/>
      <c r="HH27" s="9"/>
      <c r="HI27" s="9"/>
      <c r="HJ27" s="9"/>
      <c r="HK27" s="9"/>
      <c r="HL27" s="9"/>
      <c r="HN27" s="9"/>
      <c r="HO27" s="9"/>
      <c r="HP27" s="9"/>
      <c r="HQ27" s="9"/>
      <c r="HR27" s="9"/>
      <c r="HS27" s="9"/>
      <c r="HU27" s="9"/>
      <c r="HV27" s="9"/>
      <c r="HW27" s="9"/>
      <c r="HX27" s="9"/>
      <c r="HY27" s="9"/>
      <c r="HZ27" s="9"/>
      <c r="IB27" s="9"/>
      <c r="IC27" s="9"/>
      <c r="ID27" s="9"/>
      <c r="IE27" s="9"/>
      <c r="IF27" s="9"/>
      <c r="IG27" s="9"/>
      <c r="II27" s="9"/>
      <c r="IJ27" s="9"/>
      <c r="IK27" s="9"/>
      <c r="IL27" s="9"/>
      <c r="IM27" s="9"/>
      <c r="IN27" s="9"/>
      <c r="IP27" s="9"/>
      <c r="IQ27" s="9"/>
      <c r="IR27" s="9"/>
      <c r="IS27" s="9"/>
      <c r="IT27" s="9"/>
      <c r="IU27" s="9"/>
      <c r="IW27" s="9"/>
      <c r="IX27" s="9"/>
      <c r="IY27" s="9"/>
      <c r="IZ27" s="9"/>
      <c r="JA27" s="9"/>
      <c r="JB27" s="9"/>
      <c r="JD27" s="9"/>
      <c r="JE27" s="9"/>
      <c r="JF27" s="9"/>
      <c r="JG27" s="9"/>
      <c r="JH27" s="9"/>
      <c r="JI27" s="9"/>
      <c r="JK27" s="9"/>
      <c r="JL27" s="9"/>
      <c r="JM27" s="9"/>
      <c r="JN27" s="9"/>
      <c r="JO27" s="9"/>
      <c r="JP27" s="9"/>
    </row>
    <row r="28" spans="1:276" x14ac:dyDescent="0.5">
      <c r="A28" s="13" t="s">
        <v>44</v>
      </c>
      <c r="B28" s="14" t="s">
        <v>45</v>
      </c>
      <c r="C28" s="15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B28" s="9"/>
      <c r="BC28" s="9"/>
      <c r="BD28" s="9"/>
      <c r="BE28" s="9"/>
      <c r="BF28" s="9"/>
      <c r="BG28" s="9"/>
      <c r="BI28" s="9"/>
      <c r="BJ28" s="9"/>
      <c r="BK28" s="9"/>
      <c r="BL28" s="9"/>
      <c r="BM28" s="9"/>
      <c r="BN28" s="9"/>
      <c r="BP28" s="9"/>
      <c r="BQ28" s="9"/>
      <c r="BR28" s="9"/>
      <c r="BS28" s="9"/>
      <c r="BT28" s="9"/>
      <c r="BU28" s="9"/>
      <c r="BW28" s="9"/>
      <c r="BX28" s="9"/>
      <c r="BY28" s="9"/>
      <c r="BZ28" s="9"/>
      <c r="CA28" s="9"/>
      <c r="CB28" s="9"/>
      <c r="CD28" s="9"/>
      <c r="CE28" s="9"/>
      <c r="CF28" s="9"/>
      <c r="CG28" s="9"/>
      <c r="CH28" s="9"/>
      <c r="CI28" s="9"/>
      <c r="CK28" s="9"/>
      <c r="CL28" s="9"/>
      <c r="CM28" s="9"/>
      <c r="CN28" s="9"/>
      <c r="CO28" s="9"/>
      <c r="CP28" s="9"/>
      <c r="CR28" s="9"/>
      <c r="CS28" s="9"/>
      <c r="CT28" s="9"/>
      <c r="CU28" s="9"/>
      <c r="CV28" s="9"/>
      <c r="CW28" s="9"/>
      <c r="CY28" s="9"/>
      <c r="CZ28" s="9"/>
      <c r="DA28" s="9"/>
      <c r="DB28" s="9"/>
      <c r="DC28" s="9"/>
      <c r="DD28" s="9"/>
      <c r="DF28" s="9"/>
      <c r="DG28" s="9"/>
      <c r="DH28" s="9"/>
      <c r="DI28" s="9"/>
      <c r="DJ28" s="9"/>
      <c r="DK28" s="9"/>
      <c r="DM28" s="9"/>
      <c r="DN28" s="9"/>
      <c r="DO28" s="9"/>
      <c r="DP28" s="9"/>
      <c r="DQ28" s="9"/>
      <c r="DR28" s="9"/>
      <c r="DT28" s="9"/>
      <c r="DU28" s="9"/>
      <c r="DV28" s="9"/>
      <c r="DW28" s="9"/>
      <c r="DX28" s="9"/>
      <c r="DY28" s="9"/>
      <c r="EA28" s="9"/>
      <c r="EB28" s="9"/>
      <c r="EC28" s="9"/>
      <c r="ED28" s="9"/>
      <c r="EE28" s="9"/>
      <c r="EF28" s="9"/>
      <c r="EH28" s="9"/>
      <c r="EI28" s="9"/>
      <c r="EJ28" s="9"/>
      <c r="EK28" s="9"/>
      <c r="EL28" s="9"/>
      <c r="EM28" s="9"/>
      <c r="EO28" s="9"/>
      <c r="EP28" s="9"/>
      <c r="EQ28" s="9"/>
      <c r="ER28" s="9"/>
      <c r="ES28" s="9"/>
      <c r="ET28" s="9"/>
      <c r="EV28" s="9"/>
      <c r="EW28" s="9"/>
      <c r="EX28" s="9"/>
      <c r="EY28" s="9"/>
      <c r="EZ28" s="9"/>
      <c r="FA28" s="9"/>
      <c r="FC28" s="9"/>
      <c r="FD28" s="9"/>
      <c r="FE28" s="9"/>
      <c r="FF28" s="9"/>
      <c r="FG28" s="9"/>
      <c r="FH28" s="9"/>
      <c r="FJ28" s="9"/>
      <c r="FK28" s="9"/>
      <c r="FL28" s="9"/>
      <c r="FM28" s="9"/>
      <c r="FN28" s="9"/>
      <c r="FO28" s="9"/>
      <c r="FQ28" s="9"/>
      <c r="FR28" s="9"/>
      <c r="FS28" s="9"/>
      <c r="FT28" s="9"/>
      <c r="FU28" s="9"/>
      <c r="FV28" s="9"/>
      <c r="FX28" s="9"/>
      <c r="FY28" s="9"/>
      <c r="FZ28" s="9"/>
      <c r="GA28" s="9"/>
      <c r="GB28" s="9"/>
      <c r="GC28" s="9"/>
      <c r="GE28" s="9"/>
      <c r="GF28" s="9"/>
      <c r="GG28" s="9"/>
      <c r="GH28" s="9"/>
      <c r="GI28" s="9"/>
      <c r="GJ28" s="9"/>
      <c r="GL28" s="9"/>
      <c r="GM28" s="9"/>
      <c r="GN28" s="9"/>
      <c r="GO28" s="9"/>
      <c r="GP28" s="9"/>
      <c r="GQ28" s="9"/>
      <c r="GS28" s="9"/>
      <c r="GT28" s="9"/>
      <c r="GU28" s="9"/>
      <c r="GV28" s="9"/>
      <c r="GW28" s="9"/>
      <c r="GX28" s="9"/>
      <c r="GZ28" s="9"/>
      <c r="HA28" s="9"/>
      <c r="HB28" s="9"/>
      <c r="HC28" s="9"/>
      <c r="HD28" s="9"/>
      <c r="HE28" s="9"/>
      <c r="HG28" s="9"/>
      <c r="HH28" s="9"/>
      <c r="HI28" s="9"/>
      <c r="HJ28" s="9"/>
      <c r="HK28" s="9"/>
      <c r="HL28" s="9"/>
      <c r="HN28" s="9"/>
      <c r="HO28" s="9"/>
      <c r="HP28" s="9"/>
      <c r="HQ28" s="9"/>
      <c r="HR28" s="9"/>
      <c r="HS28" s="9"/>
      <c r="HU28" s="9"/>
      <c r="HV28" s="9"/>
      <c r="HW28" s="9"/>
      <c r="HX28" s="9"/>
      <c r="HY28" s="9"/>
      <c r="HZ28" s="9"/>
      <c r="IB28" s="9"/>
      <c r="IC28" s="9"/>
      <c r="ID28" s="9"/>
      <c r="IE28" s="9"/>
      <c r="IF28" s="9"/>
      <c r="IG28" s="9"/>
      <c r="II28" s="9"/>
      <c r="IJ28" s="9"/>
      <c r="IK28" s="9"/>
      <c r="IL28" s="9"/>
      <c r="IM28" s="9"/>
      <c r="IN28" s="9"/>
      <c r="IP28" s="9"/>
      <c r="IQ28" s="9"/>
      <c r="IR28" s="9"/>
      <c r="IS28" s="9"/>
      <c r="IT28" s="9"/>
      <c r="IU28" s="9"/>
      <c r="IW28" s="9"/>
      <c r="IX28" s="9"/>
      <c r="IY28" s="9"/>
      <c r="IZ28" s="9"/>
      <c r="JA28" s="9"/>
      <c r="JB28" s="9"/>
      <c r="JD28" s="9"/>
      <c r="JE28" s="9"/>
      <c r="JF28" s="9"/>
      <c r="JG28" s="9"/>
      <c r="JH28" s="9"/>
      <c r="JI28" s="9"/>
      <c r="JK28" s="9"/>
      <c r="JL28" s="9"/>
      <c r="JM28" s="9"/>
      <c r="JN28" s="9"/>
      <c r="JO28" s="9"/>
      <c r="JP28" s="9"/>
    </row>
    <row r="29" spans="1:276" x14ac:dyDescent="0.5">
      <c r="A29" s="13" t="s">
        <v>46</v>
      </c>
      <c r="B29" s="14" t="s">
        <v>47</v>
      </c>
      <c r="C29" s="15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B29" s="9"/>
      <c r="BC29" s="9"/>
      <c r="BD29" s="9"/>
      <c r="BE29" s="9"/>
      <c r="BF29" s="9"/>
      <c r="BG29" s="9"/>
      <c r="BI29" s="9"/>
      <c r="BJ29" s="9"/>
      <c r="BK29" s="9"/>
      <c r="BL29" s="9"/>
      <c r="BM29" s="9"/>
      <c r="BN29" s="9"/>
      <c r="BP29" s="9"/>
      <c r="BQ29" s="9"/>
      <c r="BR29" s="9"/>
      <c r="BS29" s="9"/>
      <c r="BT29" s="9"/>
      <c r="BU29" s="9"/>
      <c r="BW29" s="9"/>
      <c r="BX29" s="9"/>
      <c r="BY29" s="9"/>
      <c r="BZ29" s="9"/>
      <c r="CA29" s="9"/>
      <c r="CB29" s="9"/>
      <c r="CD29" s="9"/>
      <c r="CE29" s="9"/>
      <c r="CF29" s="9"/>
      <c r="CG29" s="9"/>
      <c r="CH29" s="9"/>
      <c r="CI29" s="9"/>
      <c r="CK29" s="9"/>
      <c r="CL29" s="9"/>
      <c r="CM29" s="9"/>
      <c r="CN29" s="9"/>
      <c r="CO29" s="9"/>
      <c r="CP29" s="9"/>
      <c r="CR29" s="9"/>
      <c r="CS29" s="9"/>
      <c r="CT29" s="9"/>
      <c r="CU29" s="9"/>
      <c r="CV29" s="9"/>
      <c r="CW29" s="9"/>
      <c r="CY29" s="9"/>
      <c r="CZ29" s="9"/>
      <c r="DA29" s="9"/>
      <c r="DB29" s="9"/>
      <c r="DC29" s="9"/>
      <c r="DD29" s="9"/>
      <c r="DF29" s="9"/>
      <c r="DG29" s="9"/>
      <c r="DH29" s="9"/>
      <c r="DI29" s="9"/>
      <c r="DJ29" s="9"/>
      <c r="DK29" s="9"/>
      <c r="DM29" s="9"/>
      <c r="DN29" s="9"/>
      <c r="DO29" s="9"/>
      <c r="DP29" s="9"/>
      <c r="DQ29" s="9"/>
      <c r="DR29" s="9"/>
      <c r="DT29" s="9"/>
      <c r="DU29" s="9"/>
      <c r="DV29" s="9"/>
      <c r="DW29" s="9"/>
      <c r="DX29" s="9"/>
      <c r="DY29" s="9"/>
      <c r="EA29" s="9"/>
      <c r="EB29" s="9"/>
      <c r="EC29" s="9"/>
      <c r="ED29" s="9"/>
      <c r="EE29" s="9"/>
      <c r="EF29" s="9"/>
      <c r="EH29" s="9"/>
      <c r="EI29" s="9"/>
      <c r="EJ29" s="9"/>
      <c r="EK29" s="9"/>
      <c r="EL29" s="9"/>
      <c r="EM29" s="9"/>
      <c r="EO29" s="9"/>
      <c r="EP29" s="9"/>
      <c r="EQ29" s="9"/>
      <c r="ER29" s="9"/>
      <c r="ES29" s="9"/>
      <c r="ET29" s="9"/>
      <c r="EV29" s="9"/>
      <c r="EW29" s="9"/>
      <c r="EX29" s="9"/>
      <c r="EY29" s="9"/>
      <c r="EZ29" s="9"/>
      <c r="FA29" s="9"/>
      <c r="FC29" s="9"/>
      <c r="FD29" s="9"/>
      <c r="FE29" s="9"/>
      <c r="FF29" s="9"/>
      <c r="FG29" s="9"/>
      <c r="FH29" s="9"/>
      <c r="FJ29" s="9"/>
      <c r="FK29" s="9"/>
      <c r="FL29" s="9"/>
      <c r="FM29" s="9"/>
      <c r="FN29" s="9"/>
      <c r="FO29" s="9"/>
      <c r="FQ29" s="9"/>
      <c r="FR29" s="9"/>
      <c r="FS29" s="9"/>
      <c r="FT29" s="9"/>
      <c r="FU29" s="9"/>
      <c r="FV29" s="9"/>
      <c r="FX29" s="9"/>
      <c r="FY29" s="9"/>
      <c r="FZ29" s="9"/>
      <c r="GA29" s="9"/>
      <c r="GB29" s="9"/>
      <c r="GC29" s="9"/>
      <c r="GE29" s="9"/>
      <c r="GF29" s="9"/>
      <c r="GG29" s="9"/>
      <c r="GH29" s="9"/>
      <c r="GI29" s="9"/>
      <c r="GJ29" s="9"/>
      <c r="GL29" s="9"/>
      <c r="GM29" s="9"/>
      <c r="GN29" s="9"/>
      <c r="GO29" s="9"/>
      <c r="GP29" s="9"/>
      <c r="GQ29" s="9"/>
      <c r="GS29" s="9"/>
      <c r="GT29" s="9"/>
      <c r="GU29" s="9"/>
      <c r="GV29" s="9"/>
      <c r="GW29" s="9"/>
      <c r="GX29" s="9"/>
      <c r="GZ29" s="9"/>
      <c r="HA29" s="9"/>
      <c r="HB29" s="9"/>
      <c r="HC29" s="9"/>
      <c r="HD29" s="9"/>
      <c r="HE29" s="9"/>
      <c r="HG29" s="9"/>
      <c r="HH29" s="9"/>
      <c r="HI29" s="9"/>
      <c r="HJ29" s="9"/>
      <c r="HK29" s="9"/>
      <c r="HL29" s="9"/>
      <c r="HN29" s="9"/>
      <c r="HO29" s="9"/>
      <c r="HP29" s="9"/>
      <c r="HQ29" s="9"/>
      <c r="HR29" s="9"/>
      <c r="HS29" s="9"/>
      <c r="HU29" s="9"/>
      <c r="HV29" s="9"/>
      <c r="HW29" s="9"/>
      <c r="HX29" s="9"/>
      <c r="HY29" s="9"/>
      <c r="HZ29" s="9"/>
      <c r="IB29" s="9"/>
      <c r="IC29" s="9"/>
      <c r="ID29" s="9"/>
      <c r="IE29" s="9"/>
      <c r="IF29" s="9"/>
      <c r="IG29" s="9"/>
      <c r="II29" s="9"/>
      <c r="IJ29" s="9"/>
      <c r="IK29" s="9"/>
      <c r="IL29" s="9"/>
      <c r="IM29" s="9"/>
      <c r="IN29" s="9"/>
      <c r="IP29" s="9"/>
      <c r="IQ29" s="9"/>
      <c r="IR29" s="9"/>
      <c r="IS29" s="9"/>
      <c r="IT29" s="9"/>
      <c r="IU29" s="9"/>
      <c r="IW29" s="9"/>
      <c r="IX29" s="9"/>
      <c r="IY29" s="9"/>
      <c r="IZ29" s="9"/>
      <c r="JA29" s="9"/>
      <c r="JB29" s="9"/>
      <c r="JD29" s="9"/>
      <c r="JE29" s="9"/>
      <c r="JF29" s="9"/>
      <c r="JG29" s="9"/>
      <c r="JH29" s="9"/>
      <c r="JI29" s="9"/>
      <c r="JK29" s="9"/>
      <c r="JL29" s="9"/>
      <c r="JM29" s="9"/>
      <c r="JN29" s="9"/>
      <c r="JO29" s="9"/>
      <c r="JP29" s="9"/>
    </row>
    <row r="30" spans="1:276" x14ac:dyDescent="0.5">
      <c r="A30" s="13" t="s">
        <v>48</v>
      </c>
      <c r="B30" s="14" t="s">
        <v>49</v>
      </c>
      <c r="C30" s="15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B30" s="9"/>
      <c r="BC30" s="9"/>
      <c r="BD30" s="9"/>
      <c r="BE30" s="9"/>
      <c r="BF30" s="9"/>
      <c r="BG30" s="9"/>
      <c r="BI30" s="9"/>
      <c r="BJ30" s="9"/>
      <c r="BK30" s="9"/>
      <c r="BL30" s="9"/>
      <c r="BM30" s="9"/>
      <c r="BN30" s="9"/>
      <c r="BP30" s="9"/>
      <c r="BQ30" s="9"/>
      <c r="BR30" s="9"/>
      <c r="BS30" s="9"/>
      <c r="BT30" s="9"/>
      <c r="BU30" s="9"/>
      <c r="BW30" s="9"/>
      <c r="BX30" s="9"/>
      <c r="BY30" s="9"/>
      <c r="BZ30" s="9"/>
      <c r="CA30" s="9"/>
      <c r="CB30" s="9"/>
      <c r="CD30" s="9"/>
      <c r="CE30" s="9"/>
      <c r="CF30" s="9"/>
      <c r="CG30" s="9"/>
      <c r="CH30" s="9"/>
      <c r="CI30" s="9"/>
      <c r="CK30" s="9"/>
      <c r="CL30" s="9"/>
      <c r="CM30" s="9"/>
      <c r="CN30" s="9"/>
      <c r="CO30" s="9"/>
      <c r="CP30" s="9"/>
      <c r="CR30" s="9"/>
      <c r="CS30" s="9"/>
      <c r="CT30" s="9"/>
      <c r="CU30" s="9"/>
      <c r="CV30" s="9"/>
      <c r="CW30" s="9"/>
      <c r="CY30" s="9"/>
      <c r="CZ30" s="9"/>
      <c r="DA30" s="9"/>
      <c r="DB30" s="9"/>
      <c r="DC30" s="9"/>
      <c r="DD30" s="9"/>
      <c r="DF30" s="9"/>
      <c r="DG30" s="9"/>
      <c r="DH30" s="9"/>
      <c r="DI30" s="9"/>
      <c r="DJ30" s="9"/>
      <c r="DK30" s="9"/>
      <c r="DM30" s="9"/>
      <c r="DN30" s="9"/>
      <c r="DO30" s="9"/>
      <c r="DP30" s="9"/>
      <c r="DQ30" s="9"/>
      <c r="DR30" s="9"/>
      <c r="DT30" s="9"/>
      <c r="DU30" s="9"/>
      <c r="DV30" s="9"/>
      <c r="DW30" s="9"/>
      <c r="DX30" s="9"/>
      <c r="DY30" s="9"/>
      <c r="EA30" s="9"/>
      <c r="EB30" s="9"/>
      <c r="EC30" s="9"/>
      <c r="ED30" s="9"/>
      <c r="EE30" s="9"/>
      <c r="EF30" s="9"/>
      <c r="EH30" s="9"/>
      <c r="EI30" s="9"/>
      <c r="EJ30" s="9"/>
      <c r="EK30" s="9"/>
      <c r="EL30" s="9"/>
      <c r="EM30" s="9"/>
      <c r="EO30" s="9"/>
      <c r="EP30" s="9"/>
      <c r="EQ30" s="9"/>
      <c r="ER30" s="9"/>
      <c r="ES30" s="9"/>
      <c r="ET30" s="9"/>
      <c r="EV30" s="9"/>
      <c r="EW30" s="9"/>
      <c r="EX30" s="9"/>
      <c r="EY30" s="9"/>
      <c r="EZ30" s="9"/>
      <c r="FA30" s="9"/>
      <c r="FC30" s="9"/>
      <c r="FD30" s="9"/>
      <c r="FE30" s="9"/>
      <c r="FF30" s="9"/>
      <c r="FG30" s="9"/>
      <c r="FH30" s="9"/>
      <c r="FJ30" s="9"/>
      <c r="FK30" s="9"/>
      <c r="FL30" s="9"/>
      <c r="FM30" s="9"/>
      <c r="FN30" s="9"/>
      <c r="FO30" s="9"/>
      <c r="FQ30" s="9"/>
      <c r="FR30" s="9"/>
      <c r="FS30" s="9"/>
      <c r="FT30" s="9"/>
      <c r="FU30" s="9"/>
      <c r="FV30" s="9"/>
      <c r="FX30" s="9"/>
      <c r="FY30" s="9"/>
      <c r="FZ30" s="9"/>
      <c r="GA30" s="9"/>
      <c r="GB30" s="9"/>
      <c r="GC30" s="9"/>
      <c r="GE30" s="9"/>
      <c r="GF30" s="9"/>
      <c r="GG30" s="9"/>
      <c r="GH30" s="9"/>
      <c r="GI30" s="9"/>
      <c r="GJ30" s="9"/>
      <c r="GL30" s="9"/>
      <c r="GM30" s="9"/>
      <c r="GN30" s="9"/>
      <c r="GO30" s="9"/>
      <c r="GP30" s="9"/>
      <c r="GQ30" s="9"/>
      <c r="GS30" s="9"/>
      <c r="GT30" s="9"/>
      <c r="GU30" s="9"/>
      <c r="GV30" s="9"/>
      <c r="GW30" s="9"/>
      <c r="GX30" s="9"/>
      <c r="GZ30" s="9"/>
      <c r="HA30" s="9"/>
      <c r="HB30" s="9"/>
      <c r="HC30" s="9"/>
      <c r="HD30" s="9"/>
      <c r="HE30" s="9"/>
      <c r="HG30" s="9"/>
      <c r="HH30" s="9"/>
      <c r="HI30" s="9"/>
      <c r="HJ30" s="9"/>
      <c r="HK30" s="9"/>
      <c r="HL30" s="9"/>
      <c r="HN30" s="9"/>
      <c r="HO30" s="9"/>
      <c r="HP30" s="9"/>
      <c r="HQ30" s="9"/>
      <c r="HR30" s="9"/>
      <c r="HS30" s="9"/>
      <c r="HU30" s="9"/>
      <c r="HV30" s="9"/>
      <c r="HW30" s="9"/>
      <c r="HX30" s="9"/>
      <c r="HY30" s="9"/>
      <c r="HZ30" s="9"/>
      <c r="IB30" s="9"/>
      <c r="IC30" s="9"/>
      <c r="ID30" s="9"/>
      <c r="IE30" s="9"/>
      <c r="IF30" s="9"/>
      <c r="IG30" s="9"/>
      <c r="II30" s="9"/>
      <c r="IJ30" s="9"/>
      <c r="IK30" s="9"/>
      <c r="IL30" s="9"/>
      <c r="IM30" s="9"/>
      <c r="IN30" s="9"/>
      <c r="IP30" s="9"/>
      <c r="IQ30" s="9"/>
      <c r="IR30" s="9"/>
      <c r="IS30" s="9"/>
      <c r="IT30" s="9"/>
      <c r="IU30" s="9"/>
      <c r="IW30" s="9"/>
      <c r="IX30" s="9"/>
      <c r="IY30" s="9"/>
      <c r="IZ30" s="9"/>
      <c r="JA30" s="9"/>
      <c r="JB30" s="9"/>
      <c r="JD30" s="9"/>
      <c r="JE30" s="9"/>
      <c r="JF30" s="9"/>
      <c r="JG30" s="9"/>
      <c r="JH30" s="9"/>
      <c r="JI30" s="9"/>
      <c r="JK30" s="9"/>
      <c r="JL30" s="9"/>
      <c r="JM30" s="9"/>
      <c r="JN30" s="9"/>
      <c r="JO30" s="9"/>
      <c r="JP30" s="9"/>
    </row>
    <row r="31" spans="1:276" x14ac:dyDescent="0.5">
      <c r="A31" s="32" t="s">
        <v>92</v>
      </c>
      <c r="B31" s="14" t="s">
        <v>91</v>
      </c>
      <c r="C31" s="15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B31" s="9"/>
      <c r="BC31" s="9"/>
      <c r="BD31" s="9"/>
      <c r="BE31" s="9"/>
      <c r="BF31" s="9"/>
      <c r="BG31" s="9"/>
      <c r="BI31" s="9"/>
      <c r="BJ31" s="9"/>
      <c r="BK31" s="9"/>
      <c r="BL31" s="9"/>
      <c r="BM31" s="9"/>
      <c r="BN31" s="9"/>
      <c r="BP31" s="9"/>
      <c r="BQ31" s="9"/>
      <c r="BR31" s="9"/>
      <c r="BS31" s="9"/>
      <c r="BT31" s="9"/>
      <c r="BU31" s="9"/>
      <c r="BW31" s="9"/>
      <c r="BX31" s="9"/>
      <c r="BY31" s="9"/>
      <c r="BZ31" s="9"/>
      <c r="CA31" s="9"/>
      <c r="CB31" s="9"/>
      <c r="CD31" s="9"/>
      <c r="CE31" s="9"/>
      <c r="CF31" s="9"/>
      <c r="CG31" s="9"/>
      <c r="CH31" s="9"/>
      <c r="CI31" s="9"/>
      <c r="CK31" s="9"/>
      <c r="CL31" s="9"/>
      <c r="CM31" s="9"/>
      <c r="CN31" s="9"/>
      <c r="CO31" s="9"/>
      <c r="CP31" s="9"/>
      <c r="CR31" s="9"/>
      <c r="CS31" s="9"/>
      <c r="CT31" s="9"/>
      <c r="CU31" s="9"/>
      <c r="CV31" s="9"/>
      <c r="CW31" s="9"/>
      <c r="CY31" s="9"/>
      <c r="CZ31" s="9"/>
      <c r="DA31" s="9"/>
      <c r="DB31" s="9"/>
      <c r="DC31" s="9"/>
      <c r="DD31" s="9"/>
      <c r="DF31" s="9"/>
      <c r="DG31" s="9"/>
      <c r="DH31" s="9"/>
      <c r="DI31" s="9"/>
      <c r="DJ31" s="9"/>
      <c r="DK31" s="9"/>
      <c r="DM31" s="9"/>
      <c r="DN31" s="9"/>
      <c r="DO31" s="9"/>
      <c r="DP31" s="9"/>
      <c r="DQ31" s="9"/>
      <c r="DR31" s="9"/>
      <c r="DT31" s="9"/>
      <c r="DU31" s="9"/>
      <c r="DV31" s="9"/>
      <c r="DW31" s="9"/>
      <c r="DX31" s="9"/>
      <c r="DY31" s="9"/>
      <c r="EA31" s="9"/>
      <c r="EB31" s="9"/>
      <c r="EC31" s="9"/>
      <c r="ED31" s="9"/>
      <c r="EE31" s="9"/>
      <c r="EF31" s="9"/>
      <c r="EH31" s="9"/>
      <c r="EI31" s="9"/>
      <c r="EJ31" s="9"/>
      <c r="EK31" s="9"/>
      <c r="EL31" s="9"/>
      <c r="EM31" s="9"/>
      <c r="EO31" s="9"/>
      <c r="EP31" s="9"/>
      <c r="EQ31" s="9"/>
      <c r="ER31" s="9"/>
      <c r="ES31" s="9"/>
      <c r="ET31" s="9"/>
      <c r="EV31" s="9"/>
      <c r="EW31" s="9"/>
      <c r="EX31" s="9"/>
      <c r="EY31" s="9"/>
      <c r="EZ31" s="9"/>
      <c r="FA31" s="9"/>
      <c r="FC31" s="9"/>
      <c r="FD31" s="9"/>
      <c r="FE31" s="9"/>
      <c r="FF31" s="9"/>
      <c r="FG31" s="9"/>
      <c r="FH31" s="9"/>
      <c r="FJ31" s="9"/>
      <c r="FK31" s="9"/>
      <c r="FL31" s="9"/>
      <c r="FM31" s="9"/>
      <c r="FN31" s="9"/>
      <c r="FO31" s="9"/>
      <c r="FQ31" s="9"/>
      <c r="FR31" s="9"/>
      <c r="FS31" s="9"/>
      <c r="FT31" s="9"/>
      <c r="FU31" s="9"/>
      <c r="FV31" s="9"/>
      <c r="FX31" s="9"/>
      <c r="FY31" s="9"/>
      <c r="FZ31" s="9"/>
      <c r="GA31" s="9"/>
      <c r="GB31" s="9"/>
      <c r="GC31" s="9"/>
      <c r="GE31" s="9"/>
      <c r="GF31" s="9"/>
      <c r="GG31" s="9"/>
      <c r="GH31" s="9"/>
      <c r="GI31" s="9"/>
      <c r="GJ31" s="9"/>
      <c r="GL31" s="9"/>
      <c r="GM31" s="9"/>
      <c r="GN31" s="9"/>
      <c r="GO31" s="9"/>
      <c r="GP31" s="9"/>
      <c r="GQ31" s="9"/>
      <c r="GS31" s="9"/>
      <c r="GT31" s="9"/>
      <c r="GU31" s="9"/>
      <c r="GV31" s="9"/>
      <c r="GW31" s="9"/>
      <c r="GX31" s="9"/>
      <c r="GZ31" s="9"/>
      <c r="HA31" s="9"/>
      <c r="HB31" s="9"/>
      <c r="HC31" s="9"/>
      <c r="HD31" s="9"/>
      <c r="HE31" s="9"/>
      <c r="HG31" s="9"/>
      <c r="HH31" s="9"/>
      <c r="HI31" s="9"/>
      <c r="HJ31" s="9"/>
      <c r="HK31" s="9"/>
      <c r="HL31" s="9"/>
      <c r="HN31" s="9"/>
      <c r="HO31" s="9"/>
      <c r="HP31" s="9"/>
      <c r="HQ31" s="9"/>
      <c r="HR31" s="9"/>
      <c r="HS31" s="9"/>
      <c r="HU31" s="9"/>
      <c r="HV31" s="9"/>
      <c r="HW31" s="9"/>
      <c r="HX31" s="9"/>
      <c r="HY31" s="9"/>
      <c r="HZ31" s="9"/>
      <c r="IB31" s="9"/>
      <c r="IC31" s="9"/>
      <c r="ID31" s="9"/>
      <c r="IE31" s="9"/>
      <c r="IF31" s="9"/>
      <c r="IG31" s="9"/>
      <c r="II31" s="9"/>
      <c r="IJ31" s="9"/>
      <c r="IK31" s="9"/>
      <c r="IL31" s="9"/>
      <c r="IM31" s="9"/>
      <c r="IN31" s="9"/>
      <c r="IP31" s="9"/>
      <c r="IQ31" s="9"/>
      <c r="IR31" s="9"/>
      <c r="IS31" s="9"/>
      <c r="IT31" s="9"/>
      <c r="IU31" s="9"/>
      <c r="IW31" s="9"/>
      <c r="IX31" s="9"/>
      <c r="IY31" s="9"/>
      <c r="IZ31" s="9"/>
      <c r="JA31" s="9"/>
      <c r="JB31" s="9"/>
      <c r="JD31" s="9"/>
      <c r="JE31" s="9"/>
      <c r="JF31" s="9"/>
      <c r="JG31" s="9"/>
      <c r="JH31" s="9"/>
      <c r="JI31" s="9"/>
      <c r="JK31" s="9"/>
      <c r="JL31" s="9"/>
      <c r="JM31" s="9"/>
      <c r="JN31" s="9"/>
      <c r="JO31" s="9"/>
      <c r="JP31" s="9"/>
    </row>
  </sheetData>
  <conditionalFormatting sqref="A3:C31">
    <cfRule type="expression" dxfId="1" priority="1">
      <formula>ISEVEN(ROW())</formula>
    </cfRule>
  </conditionalFormatting>
  <printOptions horizontalCentered="1"/>
  <pageMargins left="0.7" right="0.7" top="0.75" bottom="0.75" header="0.3" footer="0.3"/>
  <pageSetup scale="73" fitToHeight="0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5"/>
  <sheetViews>
    <sheetView showGridLines="0" rightToLeft="1" topLeftCell="A87" workbookViewId="0">
      <selection activeCell="E93" sqref="E93"/>
    </sheetView>
  </sheetViews>
  <sheetFormatPr defaultRowHeight="15" x14ac:dyDescent="0.25"/>
  <cols>
    <col min="1" max="1" width="15.42578125" style="8" customWidth="1"/>
    <col min="2" max="2" width="53.140625" style="7" customWidth="1"/>
  </cols>
  <sheetData>
    <row r="1" spans="1:2" ht="25.5" x14ac:dyDescent="0.25">
      <c r="A1" s="1" t="s">
        <v>0</v>
      </c>
      <c r="B1" s="4" t="s">
        <v>1</v>
      </c>
    </row>
    <row r="2" spans="1:2" ht="21.75" x14ac:dyDescent="0.25">
      <c r="A2" s="2">
        <v>1</v>
      </c>
      <c r="B2" s="5" t="s">
        <v>127</v>
      </c>
    </row>
    <row r="3" spans="1:2" ht="21.75" x14ac:dyDescent="0.25">
      <c r="A3" s="2">
        <v>2</v>
      </c>
      <c r="B3" s="5" t="s">
        <v>128</v>
      </c>
    </row>
    <row r="4" spans="1:2" ht="21.75" x14ac:dyDescent="0.25">
      <c r="A4" s="2">
        <v>3</v>
      </c>
      <c r="B4" s="5" t="s">
        <v>129</v>
      </c>
    </row>
    <row r="5" spans="1:2" ht="21.75" x14ac:dyDescent="0.25">
      <c r="A5" s="2">
        <v>4</v>
      </c>
      <c r="B5" s="5" t="s">
        <v>130</v>
      </c>
    </row>
    <row r="6" spans="1:2" ht="21.75" x14ac:dyDescent="0.25">
      <c r="A6" s="2">
        <v>5</v>
      </c>
      <c r="B6" s="5" t="s">
        <v>131</v>
      </c>
    </row>
    <row r="7" spans="1:2" ht="21.75" x14ac:dyDescent="0.25">
      <c r="A7" s="2">
        <v>6</v>
      </c>
      <c r="B7" s="5" t="s">
        <v>132</v>
      </c>
    </row>
    <row r="8" spans="1:2" ht="21.75" x14ac:dyDescent="0.25">
      <c r="A8" s="2">
        <v>7</v>
      </c>
      <c r="B8" s="5" t="s">
        <v>133</v>
      </c>
    </row>
    <row r="9" spans="1:2" ht="21.75" x14ac:dyDescent="0.25">
      <c r="A9" s="2">
        <v>8</v>
      </c>
      <c r="B9" s="5" t="s">
        <v>134</v>
      </c>
    </row>
    <row r="10" spans="1:2" ht="21.75" x14ac:dyDescent="0.25">
      <c r="A10" s="2">
        <v>9</v>
      </c>
      <c r="B10" s="5" t="s">
        <v>135</v>
      </c>
    </row>
    <row r="11" spans="1:2" ht="21.75" x14ac:dyDescent="0.25">
      <c r="A11" s="2">
        <v>10</v>
      </c>
      <c r="B11" s="5" t="s">
        <v>136</v>
      </c>
    </row>
    <row r="12" spans="1:2" ht="21.75" x14ac:dyDescent="0.25">
      <c r="A12" s="2">
        <v>11</v>
      </c>
      <c r="B12" s="5" t="s">
        <v>137</v>
      </c>
    </row>
    <row r="13" spans="1:2" ht="21.75" x14ac:dyDescent="0.25">
      <c r="A13" s="2">
        <v>12</v>
      </c>
      <c r="B13" s="5" t="s">
        <v>138</v>
      </c>
    </row>
    <row r="14" spans="1:2" ht="21.75" x14ac:dyDescent="0.25">
      <c r="A14" s="2">
        <v>13</v>
      </c>
      <c r="B14" s="5" t="s">
        <v>139</v>
      </c>
    </row>
    <row r="15" spans="1:2" ht="21.75" x14ac:dyDescent="0.25">
      <c r="A15" s="2">
        <v>14</v>
      </c>
      <c r="B15" s="5" t="s">
        <v>140</v>
      </c>
    </row>
    <row r="16" spans="1:2" ht="21.75" x14ac:dyDescent="0.25">
      <c r="A16" s="2">
        <v>15</v>
      </c>
      <c r="B16" s="5" t="s">
        <v>141</v>
      </c>
    </row>
    <row r="17" spans="1:2" ht="21.75" x14ac:dyDescent="0.25">
      <c r="A17" s="2">
        <v>16</v>
      </c>
      <c r="B17" s="5" t="s">
        <v>142</v>
      </c>
    </row>
    <row r="18" spans="1:2" ht="21.75" x14ac:dyDescent="0.25">
      <c r="A18" s="2">
        <v>17</v>
      </c>
      <c r="B18" s="5" t="s">
        <v>143</v>
      </c>
    </row>
    <row r="19" spans="1:2" ht="21.75" x14ac:dyDescent="0.25">
      <c r="A19" s="2">
        <v>18</v>
      </c>
      <c r="B19" s="5" t="s">
        <v>144</v>
      </c>
    </row>
    <row r="20" spans="1:2" ht="21.75" x14ac:dyDescent="0.25">
      <c r="A20" s="2">
        <v>19</v>
      </c>
      <c r="B20" s="5" t="s">
        <v>145</v>
      </c>
    </row>
    <row r="21" spans="1:2" ht="21.75" x14ac:dyDescent="0.25">
      <c r="A21" s="2">
        <v>20</v>
      </c>
      <c r="B21" s="5" t="s">
        <v>146</v>
      </c>
    </row>
    <row r="22" spans="1:2" ht="21.75" x14ac:dyDescent="0.25">
      <c r="A22" s="2">
        <v>21</v>
      </c>
      <c r="B22" s="5" t="s">
        <v>147</v>
      </c>
    </row>
    <row r="23" spans="1:2" ht="21.75" x14ac:dyDescent="0.25">
      <c r="A23" s="2">
        <v>22</v>
      </c>
      <c r="B23" s="5" t="s">
        <v>148</v>
      </c>
    </row>
    <row r="24" spans="1:2" ht="21.75" x14ac:dyDescent="0.25">
      <c r="A24" s="2">
        <v>23</v>
      </c>
      <c r="B24" s="5" t="s">
        <v>149</v>
      </c>
    </row>
    <row r="25" spans="1:2" ht="21.75" x14ac:dyDescent="0.25">
      <c r="A25" s="2">
        <v>24</v>
      </c>
      <c r="B25" s="5" t="s">
        <v>150</v>
      </c>
    </row>
    <row r="26" spans="1:2" ht="21.75" x14ac:dyDescent="0.25">
      <c r="A26" s="2">
        <v>25</v>
      </c>
      <c r="B26" s="5" t="s">
        <v>151</v>
      </c>
    </row>
    <row r="27" spans="1:2" ht="21.75" x14ac:dyDescent="0.25">
      <c r="A27" s="2">
        <v>26</v>
      </c>
      <c r="B27" s="5" t="s">
        <v>152</v>
      </c>
    </row>
    <row r="28" spans="1:2" ht="21.75" x14ac:dyDescent="0.25">
      <c r="A28" s="2">
        <v>27</v>
      </c>
      <c r="B28" s="5" t="s">
        <v>153</v>
      </c>
    </row>
    <row r="29" spans="1:2" ht="21.75" x14ac:dyDescent="0.25">
      <c r="A29" s="2">
        <v>28</v>
      </c>
      <c r="B29" s="5" t="s">
        <v>154</v>
      </c>
    </row>
    <row r="30" spans="1:2" ht="21.75" x14ac:dyDescent="0.25">
      <c r="A30" s="2">
        <v>29</v>
      </c>
      <c r="B30" s="5" t="s">
        <v>155</v>
      </c>
    </row>
    <row r="31" spans="1:2" ht="21.75" x14ac:dyDescent="0.25">
      <c r="A31" s="2">
        <v>30</v>
      </c>
      <c r="B31" s="5" t="s">
        <v>156</v>
      </c>
    </row>
    <row r="32" spans="1:2" ht="21.75" x14ac:dyDescent="0.25">
      <c r="A32" s="2">
        <v>31</v>
      </c>
      <c r="B32" s="5" t="s">
        <v>157</v>
      </c>
    </row>
    <row r="33" spans="1:2" ht="21.75" x14ac:dyDescent="0.25">
      <c r="A33" s="2">
        <v>32</v>
      </c>
      <c r="B33" s="5" t="s">
        <v>158</v>
      </c>
    </row>
    <row r="34" spans="1:2" ht="21.75" x14ac:dyDescent="0.25">
      <c r="A34" s="2">
        <v>33</v>
      </c>
      <c r="B34" s="5" t="s">
        <v>159</v>
      </c>
    </row>
    <row r="35" spans="1:2" ht="21.75" x14ac:dyDescent="0.25">
      <c r="A35" s="2">
        <v>34</v>
      </c>
      <c r="B35" s="5" t="s">
        <v>160</v>
      </c>
    </row>
    <row r="36" spans="1:2" ht="21.75" x14ac:dyDescent="0.25">
      <c r="A36" s="2">
        <v>35</v>
      </c>
      <c r="B36" s="5" t="s">
        <v>161</v>
      </c>
    </row>
    <row r="37" spans="1:2" ht="21.75" x14ac:dyDescent="0.25">
      <c r="A37" s="2">
        <v>36</v>
      </c>
      <c r="B37" s="5" t="s">
        <v>162</v>
      </c>
    </row>
    <row r="38" spans="1:2" ht="21.75" x14ac:dyDescent="0.25">
      <c r="A38" s="2">
        <v>37</v>
      </c>
      <c r="B38" s="5" t="s">
        <v>163</v>
      </c>
    </row>
    <row r="39" spans="1:2" ht="21.75" x14ac:dyDescent="0.25">
      <c r="A39" s="2">
        <v>38</v>
      </c>
      <c r="B39" s="5" t="s">
        <v>164</v>
      </c>
    </row>
    <row r="40" spans="1:2" ht="21.75" x14ac:dyDescent="0.25">
      <c r="A40" s="2">
        <v>39</v>
      </c>
      <c r="B40" s="5" t="s">
        <v>165</v>
      </c>
    </row>
    <row r="41" spans="1:2" ht="21.75" x14ac:dyDescent="0.25">
      <c r="A41" s="2">
        <v>40</v>
      </c>
      <c r="B41" s="5" t="s">
        <v>166</v>
      </c>
    </row>
    <row r="42" spans="1:2" ht="21.75" x14ac:dyDescent="0.25">
      <c r="A42" s="2">
        <v>41</v>
      </c>
      <c r="B42" s="5" t="s">
        <v>167</v>
      </c>
    </row>
    <row r="43" spans="1:2" ht="21.75" x14ac:dyDescent="0.25">
      <c r="A43" s="2">
        <v>42</v>
      </c>
      <c r="B43" s="5" t="s">
        <v>168</v>
      </c>
    </row>
    <row r="44" spans="1:2" ht="21.75" x14ac:dyDescent="0.25">
      <c r="A44" s="2">
        <v>43</v>
      </c>
      <c r="B44" s="5" t="s">
        <v>169</v>
      </c>
    </row>
    <row r="45" spans="1:2" ht="21.75" x14ac:dyDescent="0.25">
      <c r="A45" s="2">
        <v>44</v>
      </c>
      <c r="B45" s="5" t="s">
        <v>170</v>
      </c>
    </row>
    <row r="46" spans="1:2" ht="21.75" x14ac:dyDescent="0.25">
      <c r="A46" s="2">
        <v>45</v>
      </c>
      <c r="B46" s="5" t="s">
        <v>171</v>
      </c>
    </row>
    <row r="47" spans="1:2" ht="21.75" x14ac:dyDescent="0.25">
      <c r="A47" s="2">
        <v>46</v>
      </c>
      <c r="B47" s="5" t="s">
        <v>172</v>
      </c>
    </row>
    <row r="48" spans="1:2" ht="21.75" x14ac:dyDescent="0.25">
      <c r="A48" s="2">
        <v>47</v>
      </c>
      <c r="B48" s="5" t="s">
        <v>173</v>
      </c>
    </row>
    <row r="49" spans="1:2" ht="21.75" x14ac:dyDescent="0.25">
      <c r="A49" s="2">
        <v>48</v>
      </c>
      <c r="B49" s="5" t="s">
        <v>174</v>
      </c>
    </row>
    <row r="50" spans="1:2" ht="21.75" x14ac:dyDescent="0.25">
      <c r="A50" s="2">
        <v>49</v>
      </c>
      <c r="B50" s="5" t="s">
        <v>175</v>
      </c>
    </row>
    <row r="51" spans="1:2" ht="21.75" x14ac:dyDescent="0.25">
      <c r="A51" s="2">
        <v>50</v>
      </c>
      <c r="B51" s="5" t="s">
        <v>176</v>
      </c>
    </row>
    <row r="52" spans="1:2" ht="21.75" x14ac:dyDescent="0.25">
      <c r="A52" s="2">
        <v>51</v>
      </c>
      <c r="B52" s="5" t="s">
        <v>177</v>
      </c>
    </row>
    <row r="53" spans="1:2" ht="21.75" x14ac:dyDescent="0.25">
      <c r="A53" s="2">
        <v>52</v>
      </c>
      <c r="B53" s="5" t="s">
        <v>178</v>
      </c>
    </row>
    <row r="54" spans="1:2" ht="21.75" x14ac:dyDescent="0.25">
      <c r="A54" s="2">
        <v>53</v>
      </c>
      <c r="B54" s="5" t="s">
        <v>179</v>
      </c>
    </row>
    <row r="55" spans="1:2" ht="21.75" x14ac:dyDescent="0.25">
      <c r="A55" s="2">
        <v>54</v>
      </c>
      <c r="B55" s="5" t="s">
        <v>180</v>
      </c>
    </row>
    <row r="56" spans="1:2" ht="21.75" x14ac:dyDescent="0.25">
      <c r="A56" s="2">
        <v>55</v>
      </c>
      <c r="B56" s="5" t="s">
        <v>181</v>
      </c>
    </row>
    <row r="57" spans="1:2" ht="21.75" x14ac:dyDescent="0.25">
      <c r="A57" s="2">
        <v>56</v>
      </c>
      <c r="B57" s="5" t="s">
        <v>182</v>
      </c>
    </row>
    <row r="58" spans="1:2" ht="21.75" x14ac:dyDescent="0.25">
      <c r="A58" s="2">
        <v>57</v>
      </c>
      <c r="B58" s="5" t="s">
        <v>183</v>
      </c>
    </row>
    <row r="59" spans="1:2" ht="21.75" x14ac:dyDescent="0.25">
      <c r="A59" s="2">
        <v>58</v>
      </c>
      <c r="B59" s="5" t="s">
        <v>184</v>
      </c>
    </row>
    <row r="60" spans="1:2" ht="21.75" x14ac:dyDescent="0.25">
      <c r="A60" s="2">
        <v>59</v>
      </c>
      <c r="B60" s="5" t="s">
        <v>185</v>
      </c>
    </row>
    <row r="61" spans="1:2" ht="21.75" x14ac:dyDescent="0.25">
      <c r="A61" s="2">
        <v>60</v>
      </c>
      <c r="B61" s="5" t="s">
        <v>186</v>
      </c>
    </row>
    <row r="62" spans="1:2" ht="21.75" x14ac:dyDescent="0.25">
      <c r="A62" s="2">
        <v>61</v>
      </c>
      <c r="B62" s="5" t="s">
        <v>187</v>
      </c>
    </row>
    <row r="63" spans="1:2" ht="21.75" x14ac:dyDescent="0.25">
      <c r="A63" s="2">
        <v>62</v>
      </c>
      <c r="B63" s="5" t="s">
        <v>188</v>
      </c>
    </row>
    <row r="64" spans="1:2" ht="21.75" x14ac:dyDescent="0.25">
      <c r="A64" s="2">
        <v>63</v>
      </c>
      <c r="B64" s="5" t="s">
        <v>189</v>
      </c>
    </row>
    <row r="65" spans="1:2" ht="21.75" x14ac:dyDescent="0.25">
      <c r="A65" s="2">
        <v>64</v>
      </c>
      <c r="B65" s="5" t="s">
        <v>190</v>
      </c>
    </row>
    <row r="66" spans="1:2" ht="21.75" x14ac:dyDescent="0.25">
      <c r="A66" s="2">
        <v>65</v>
      </c>
      <c r="B66" s="5" t="s">
        <v>191</v>
      </c>
    </row>
    <row r="67" spans="1:2" ht="21.75" x14ac:dyDescent="0.25">
      <c r="A67" s="2">
        <v>66</v>
      </c>
      <c r="B67" s="5" t="s">
        <v>192</v>
      </c>
    </row>
    <row r="68" spans="1:2" ht="21.75" x14ac:dyDescent="0.25">
      <c r="A68" s="2">
        <v>67</v>
      </c>
      <c r="B68" s="5" t="s">
        <v>193</v>
      </c>
    </row>
    <row r="69" spans="1:2" ht="21.75" x14ac:dyDescent="0.25">
      <c r="A69" s="2">
        <v>68</v>
      </c>
      <c r="B69" s="5" t="s">
        <v>194</v>
      </c>
    </row>
    <row r="70" spans="1:2" ht="21.75" x14ac:dyDescent="0.25">
      <c r="A70" s="2">
        <v>69</v>
      </c>
      <c r="B70" s="5" t="s">
        <v>195</v>
      </c>
    </row>
    <row r="71" spans="1:2" ht="21.75" x14ac:dyDescent="0.25">
      <c r="A71" s="2">
        <v>70</v>
      </c>
      <c r="B71" s="5" t="s">
        <v>196</v>
      </c>
    </row>
    <row r="72" spans="1:2" ht="21.75" x14ac:dyDescent="0.25">
      <c r="A72" s="2">
        <v>71</v>
      </c>
      <c r="B72" s="5" t="s">
        <v>197</v>
      </c>
    </row>
    <row r="73" spans="1:2" ht="21.75" x14ac:dyDescent="0.25">
      <c r="A73" s="2">
        <v>72</v>
      </c>
      <c r="B73" s="5" t="s">
        <v>198</v>
      </c>
    </row>
    <row r="74" spans="1:2" ht="21.75" x14ac:dyDescent="0.25">
      <c r="A74" s="2">
        <v>73</v>
      </c>
      <c r="B74" s="5" t="s">
        <v>199</v>
      </c>
    </row>
    <row r="75" spans="1:2" ht="21.75" x14ac:dyDescent="0.25">
      <c r="A75" s="2">
        <v>74</v>
      </c>
      <c r="B75" s="5" t="s">
        <v>200</v>
      </c>
    </row>
    <row r="76" spans="1:2" ht="21.75" x14ac:dyDescent="0.25">
      <c r="A76" s="2">
        <v>75</v>
      </c>
      <c r="B76" s="5" t="s">
        <v>201</v>
      </c>
    </row>
    <row r="77" spans="1:2" ht="21.75" x14ac:dyDescent="0.25">
      <c r="A77" s="2">
        <v>76</v>
      </c>
      <c r="B77" s="5" t="s">
        <v>202</v>
      </c>
    </row>
    <row r="78" spans="1:2" ht="21.75" x14ac:dyDescent="0.25">
      <c r="A78" s="2">
        <v>77</v>
      </c>
      <c r="B78" s="5" t="s">
        <v>203</v>
      </c>
    </row>
    <row r="79" spans="1:2" ht="21.75" x14ac:dyDescent="0.25">
      <c r="A79" s="2">
        <v>78</v>
      </c>
      <c r="B79" s="5" t="s">
        <v>204</v>
      </c>
    </row>
    <row r="80" spans="1:2" ht="21.75" x14ac:dyDescent="0.25">
      <c r="A80" s="2">
        <v>79</v>
      </c>
      <c r="B80" s="5" t="s">
        <v>205</v>
      </c>
    </row>
    <row r="81" spans="1:2" ht="21.75" x14ac:dyDescent="0.25">
      <c r="A81" s="2">
        <v>80</v>
      </c>
      <c r="B81" s="5" t="s">
        <v>206</v>
      </c>
    </row>
    <row r="82" spans="1:2" ht="21.75" x14ac:dyDescent="0.25">
      <c r="A82" s="2">
        <v>81</v>
      </c>
      <c r="B82" s="5" t="s">
        <v>207</v>
      </c>
    </row>
    <row r="83" spans="1:2" ht="21.75" x14ac:dyDescent="0.25">
      <c r="A83" s="2">
        <v>82</v>
      </c>
      <c r="B83" s="5" t="s">
        <v>208</v>
      </c>
    </row>
    <row r="84" spans="1:2" ht="21.75" x14ac:dyDescent="0.25">
      <c r="A84" s="2">
        <v>83</v>
      </c>
      <c r="B84" s="5" t="s">
        <v>209</v>
      </c>
    </row>
    <row r="85" spans="1:2" ht="21.75" x14ac:dyDescent="0.25">
      <c r="A85" s="2">
        <v>84</v>
      </c>
      <c r="B85" s="5" t="s">
        <v>210</v>
      </c>
    </row>
    <row r="86" spans="1:2" ht="21.75" x14ac:dyDescent="0.25">
      <c r="A86" s="2">
        <v>85</v>
      </c>
      <c r="B86" s="5" t="s">
        <v>211</v>
      </c>
    </row>
    <row r="87" spans="1:2" ht="21.75" x14ac:dyDescent="0.25">
      <c r="A87" s="2">
        <v>86</v>
      </c>
      <c r="B87" s="5" t="s">
        <v>212</v>
      </c>
    </row>
    <row r="88" spans="1:2" ht="21.75" x14ac:dyDescent="0.25">
      <c r="A88" s="2">
        <v>87</v>
      </c>
      <c r="B88" s="5" t="s">
        <v>213</v>
      </c>
    </row>
    <row r="89" spans="1:2" ht="21.75" x14ac:dyDescent="0.25">
      <c r="A89" s="2">
        <v>88</v>
      </c>
      <c r="B89" s="5" t="s">
        <v>214</v>
      </c>
    </row>
    <row r="90" spans="1:2" ht="21.75" x14ac:dyDescent="0.25">
      <c r="A90" s="2">
        <v>89</v>
      </c>
      <c r="B90" s="5" t="s">
        <v>215</v>
      </c>
    </row>
    <row r="91" spans="1:2" ht="21.75" x14ac:dyDescent="0.25">
      <c r="A91" s="2">
        <v>90</v>
      </c>
      <c r="B91" s="5" t="s">
        <v>216</v>
      </c>
    </row>
    <row r="92" spans="1:2" ht="21.75" x14ac:dyDescent="0.25">
      <c r="A92" s="2">
        <v>90</v>
      </c>
      <c r="B92" s="5" t="s">
        <v>263</v>
      </c>
    </row>
    <row r="93" spans="1:2" ht="21.75" x14ac:dyDescent="0.25">
      <c r="A93" s="2">
        <v>91</v>
      </c>
      <c r="B93" s="5" t="s">
        <v>217</v>
      </c>
    </row>
    <row r="94" spans="1:2" ht="21.75" x14ac:dyDescent="0.25">
      <c r="A94" s="2">
        <v>92</v>
      </c>
      <c r="B94" s="5" t="s">
        <v>218</v>
      </c>
    </row>
    <row r="95" spans="1:2" ht="21.75" x14ac:dyDescent="0.25">
      <c r="A95" s="3">
        <v>93</v>
      </c>
      <c r="B95" s="6" t="s">
        <v>219</v>
      </c>
    </row>
  </sheetData>
  <conditionalFormatting sqref="A2:B95">
    <cfRule type="expression" dxfId="0" priority="1">
      <formula>ISEVEN(ROW())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Print</vt:lpstr>
      <vt:lpstr>Haaziry</vt:lpstr>
      <vt:lpstr>List of Comitys n Abbreviation</vt:lpstr>
      <vt:lpstr>MP List n Code</vt:lpstr>
      <vt:lpstr>Haaziry!Print_Area</vt:lpstr>
      <vt:lpstr>'List of Comitys n Abbreviation'!Print_Area</vt:lpstr>
      <vt:lpstr>Print!Print_Area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Niusa Ahmed Naseer</dc:creator>
  <cp:lastModifiedBy>Milha Jamal</cp:lastModifiedBy>
  <cp:lastPrinted>2026-08-26T05:15:48Z</cp:lastPrinted>
  <dcterms:created xsi:type="dcterms:W3CDTF">2015-06-05T18:17:20Z</dcterms:created>
  <dcterms:modified xsi:type="dcterms:W3CDTF">2026-08-26T05:16:35Z</dcterms:modified>
</cp:coreProperties>
</file>