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5. ML\WEBSITE\Sub - 1\"/>
    </mc:Choice>
  </mc:AlternateContent>
  <xr:revisionPtr revIDLastSave="0" documentId="13_ncr:1_{0F1196A5-F9E1-4AC8-BEF0-8F2F2A10D2A4}" xr6:coauthVersionLast="47" xr6:coauthVersionMax="47" xr10:uidLastSave="{00000000-0000-0000-0000-000000000000}"/>
  <bookViews>
    <workbookView xWindow="-120" yWindow="-120" windowWidth="29040" windowHeight="15720" xr2:uid="{53013452-FBA7-4826-B7FA-C985806731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</calcChain>
</file>

<file path=xl/sharedStrings.xml><?xml version="1.0" encoding="utf-8"?>
<sst xmlns="http://schemas.openxmlformats.org/spreadsheetml/2006/main" count="148" uniqueCount="59">
  <si>
    <t>S</t>
  </si>
  <si>
    <t>P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</si>
  <si>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</si>
  <si>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</si>
  <si>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</si>
  <si>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ބައްދަލުވުން ބޭއްވި އަހަރާ މަސް</t>
  </si>
  <si>
    <t>ތާރީޚް</t>
  </si>
  <si>
    <t>ބައްދަލުވުން</t>
  </si>
  <si>
    <t>ފެށުނު ގަޑި</t>
  </si>
  <si>
    <t>ނިމުނު ގަޑި</t>
  </si>
  <si>
    <t>ހޭދަވި ވަގުތު</t>
  </si>
  <si>
    <t>ހުޅުމާލެ ދެކުނު ދާއިރާގެ މެންބަރު ޑރ. އަޙްމަދު ޝަމްހީދު</t>
  </si>
  <si>
    <t>ބާރަށު ދާއިރާގެ މެންބަރު އިބްރާހީމް ޝުޖާޢު</t>
  </si>
  <si>
    <t>ކެލާ ދާއިރާގެ މެންބަރު ޢަބްދުﷲ ޝަރީފް</t>
  </si>
  <si>
    <t>ހަނިމާދޫ ދާއިރާގެ މެންބަރު ޢަބްދުލްޣަފޫރު މޫސާ</t>
  </si>
  <si>
    <t>ފުނަދޫ ދާއިރާގެ މެންބަރު މުޙައްމަދު މަމްދޫޙް</t>
  </si>
  <si>
    <t>އޭދަފުށި ދާއިރާގެ މެންބަރު އަޙްމަދު ސަލީމް</t>
  </si>
  <si>
    <t>މާމިގިލި ދާއިރާގެ މެންބަރު ޤާސިމް އިބްރާހީމް</t>
  </si>
  <si>
    <t>ދިއްގަރު ދާއިރާގެ މެންބަރު އަޙްމަދު ނާޡިމް</t>
  </si>
  <si>
    <t>ގެމަނަފުށި ދާއިރާގެ މެންބަރު އަސަދުﷲ ޝިހާބް</t>
  </si>
  <si>
    <t>ފުވައްމުލަކު އުތުރު ދާއިރާގެ މެންބަރު ޙަމަދު ޢަބްދުﷲ</t>
  </si>
  <si>
    <t>ހިތަދޫ މެދު ދާއިރާގެ މެންބަރު އަޙްމަދު އަޒާން މަރުޒޫޤު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</si>
  <si>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</si>
  <si>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</si>
  <si>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</si>
  <si>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</si>
  <si>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</si>
  <si>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</si>
  <si>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</si>
  <si>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</si>
  <si>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</si>
  <si>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</si>
  <si>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</si>
  <si>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</si>
  <si>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</si>
  <si>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</si>
  <si>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</si>
  <si>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</si>
  <si>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</si>
  <si>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</si>
  <si>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</si>
  <si>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2024 July</t>
  </si>
  <si>
    <t>ސަބް ކޮމިޓީ 1</t>
  </si>
  <si>
    <t>ސަބް ކޮމިޓީ</t>
  </si>
  <si>
    <t>ސަބް ކޮމިޓީ 2</t>
  </si>
  <si>
    <t>ސަބް ކޮމިޓީ 3</t>
  </si>
  <si>
    <t>ސަބް ކޮމިޓީ 4</t>
  </si>
  <si>
    <t>ސަބް ކޮމިޓީ 5</t>
  </si>
  <si>
    <t>ސަބް ކޮމިޓީ 6</t>
  </si>
  <si>
    <t>ސަބް ކޮމިޓީ 7</t>
  </si>
  <si>
    <t>ސަބް ކޮމިޓީ 8</t>
  </si>
  <si>
    <t xml:space="preserve">S + L + - 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</si>
  <si>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</si>
  <si>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</t>
    </r>
  </si>
  <si>
    <t>މާލިއްޔަތު ކޮމިޓީގެ ސަބް-ކޮމިޓީ 1    ML-Sub 1</t>
  </si>
  <si>
    <t>20 ވަނަ މަޖިލީހުގައި ބޭއްވުނު މާލިއްޔަތު ކޮމިޓީގެ ސަބް ކޮމިޓީގެ ބައްދަލުވުންތަކަށް އެ ކޮމިޓީގެ މެންބަރުން ވަޑައިގެންނެވި ނިސްބަތް އެނގިވަޑައިގަންނަވާނެ ހާޒިރީގެ ތަފްޞީލު</t>
  </si>
  <si>
    <t>2024 August</t>
  </si>
  <si>
    <t>cont</t>
  </si>
  <si>
    <t>މާލިއްޔަތު ކޮމިޓީގެ ސަބް ކޮމިޓީ 1: (އޮޑިޓް ރިޕޯޓްތައް ދިރާސާކުރަން ހޮއްވެވި ސަބް-ކޮމިޓީ)                ML-Sub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</si>
</sst>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\.mm\.yyyy"/>
  </numFmts>
  <fonts count="15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  <font>
      <sz val="12"/>
      <color theme="0"/>
      <name val="Faruma"/>
    </font>
    <font>
      <sz val="11"/>
      <color theme="1"/>
      <name val="Faruma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4" fillId="4" borderId="1" xfId="0" applyFont="1" applyFill="1" applyBorder="1" applyAlignment="1">
      <alignment horizontal="centerContinuous" vertical="center"/>
    </xf>
    <xf numFmtId="164" fontId="4" fillId="4" borderId="1" xfId="0" applyNumberFormat="1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 wrapText="1"/>
    </xf>
    <xf numFmtId="20" fontId="5" fillId="4" borderId="2" xfId="0" applyNumberFormat="1" applyFont="1" applyFill="1" applyBorder="1" applyAlignment="1">
      <alignment horizontal="centerContinuous" vertical="center" wrapText="1" readingOrder="2"/>
    </xf>
    <xf numFmtId="20" fontId="4" fillId="4" borderId="2" xfId="0" applyNumberFormat="1" applyFont="1" applyFill="1" applyBorder="1" applyAlignment="1">
      <alignment horizontal="centerContinuous" vertical="center"/>
    </xf>
    <xf numFmtId="46" fontId="4" fillId="4" borderId="2" xfId="0" applyNumberFormat="1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Continuous"/>
    </xf>
    <xf numFmtId="0" fontId="6" fillId="4" borderId="3" xfId="0" applyFont="1" applyFill="1" applyBorder="1" applyAlignment="1">
      <alignment horizontal="centerContinuous"/>
    </xf>
    <xf numFmtId="49" fontId="3" fillId="0" borderId="4" xfId="0" applyNumberFormat="1" applyFont="1" applyBorder="1"/>
    <xf numFmtId="0" fontId="3" fillId="0" borderId="4" xfId="0" applyFont="1" applyBorder="1" applyAlignment="1">
      <alignment horizontal="center" vertical="center" wrapText="1"/>
    </xf>
    <xf numFmtId="46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8" fillId="5" borderId="4" xfId="0" applyFont="1" applyFill="1" applyBorder="1" applyAlignment="1">
      <alignment horizontal="center" vertical="center" wrapText="1" readingOrder="1"/>
    </xf>
    <xf numFmtId="0" fontId="3" fillId="5" borderId="1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49" fontId="2" fillId="5" borderId="5" xfId="0" applyNumberFormat="1" applyFont="1" applyFill="1" applyBorder="1"/>
    <xf numFmtId="164" fontId="5" fillId="0" borderId="5" xfId="0" applyNumberFormat="1" applyFont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2" fillId="5" borderId="7" xfId="0" applyNumberFormat="1" applyFont="1" applyFill="1" applyBorder="1"/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49" fontId="2" fillId="5" borderId="0" xfId="0" applyNumberFormat="1" applyFont="1" applyFill="1"/>
    <xf numFmtId="49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165" fontId="5" fillId="0" borderId="5" xfId="0" applyNumberFormat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 readingOrder="1"/>
    </xf>
    <xf numFmtId="0" fontId="5" fillId="5" borderId="4" xfId="0" applyFont="1" applyFill="1" applyBorder="1" applyAlignment="1">
      <alignment horizontal="center" vertical="center" wrapText="1" readingOrder="1"/>
    </xf>
    <xf numFmtId="46" fontId="5" fillId="0" borderId="5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 readingOrder="1"/>
    </xf>
    <xf numFmtId="0" fontId="5" fillId="5" borderId="2" xfId="0" applyFont="1" applyFill="1" applyBorder="1" applyAlignment="1">
      <alignment horizontal="center" vertical="center" wrapText="1" readingOrder="1"/>
    </xf>
    <xf numFmtId="0" fontId="14" fillId="0" borderId="2" xfId="0" applyFont="1" applyBorder="1"/>
    <xf numFmtId="49" fontId="5" fillId="5" borderId="10" xfId="0" applyNumberFormat="1" applyFont="1" applyFill="1" applyBorder="1"/>
    <xf numFmtId="164" fontId="5" fillId="5" borderId="0" xfId="0" applyNumberFormat="1" applyFont="1" applyFill="1" applyAlignment="1">
      <alignment horizontal="centerContinuous"/>
    </xf>
    <xf numFmtId="0" fontId="5" fillId="5" borderId="0" xfId="0" applyFont="1" applyFill="1" applyAlignment="1">
      <alignment horizontal="centerContinuous"/>
    </xf>
    <xf numFmtId="0" fontId="5" fillId="5" borderId="0" xfId="0" applyFont="1" applyFill="1" applyAlignment="1">
      <alignment horizontal="centerContinuous" wrapText="1"/>
    </xf>
    <xf numFmtId="0" fontId="5" fillId="6" borderId="0" xfId="0" applyFont="1" applyFill="1" applyAlignment="1">
      <alignment horizontal="centerContinuous" vertical="center" wrapText="1" readingOrder="2"/>
    </xf>
    <xf numFmtId="0" fontId="5" fillId="5" borderId="0" xfId="0" applyFont="1" applyFill="1"/>
    <xf numFmtId="0" fontId="5" fillId="5" borderId="11" xfId="0" applyFont="1" applyFill="1" applyBorder="1"/>
    <xf numFmtId="0" fontId="5" fillId="0" borderId="0" xfId="0" applyFont="1"/>
    <xf numFmtId="0" fontId="12" fillId="5" borderId="0" xfId="0" applyFont="1" applyFill="1" applyAlignment="1">
      <alignment horizontal="right" vertical="top" wrapText="1"/>
    </xf>
    <xf numFmtId="0" fontId="1" fillId="3" borderId="1" xfId="0" applyFont="1" applyFill="1" applyBorder="1" applyAlignment="1">
      <alignment horizontal="center" vertical="center" readingOrder="2"/>
    </xf>
    <xf numFmtId="0" fontId="1" fillId="3" borderId="2" xfId="0" applyFont="1" applyFill="1" applyBorder="1" applyAlignment="1">
      <alignment horizontal="center" vertical="center" readingOrder="2"/>
    </xf>
    <xf numFmtId="0" fontId="1" fillId="3" borderId="3" xfId="0" applyFont="1" applyFill="1" applyBorder="1" applyAlignment="1">
      <alignment horizontal="center" vertical="center" readingOrder="2"/>
    </xf>
    <xf numFmtId="165" fontId="5" fillId="0" borderId="6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 readingOrder="1"/>
    </xf>
    <xf numFmtId="0" fontId="8" fillId="5" borderId="6" xfId="0" applyFont="1" applyFill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 readingOrder="1"/>
    </xf>
    <xf numFmtId="0" fontId="3" fillId="5" borderId="5" xfId="0" applyFont="1" applyFill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 readingOrder="1"/>
    </xf>
    <xf numFmtId="164" fontId="5" fillId="5" borderId="8" xfId="0" applyNumberFormat="1" applyFont="1" applyFill="1" applyBorder="1"/>
    <xf numFmtId="0" fontId="5" fillId="5" borderId="8" xfId="0" applyFont="1" applyFill="1" applyBorder="1"/>
    <xf numFmtId="0" fontId="5" fillId="5" borderId="8" xfId="0" applyFont="1" applyFill="1" applyBorder="1" applyAlignment="1">
      <alignment wrapText="1"/>
    </xf>
    <xf numFmtId="0" fontId="5" fillId="5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41BDF-10AA-401E-B945-3EF396E899CB}">
  <dimension ref="A1:R28"/>
  <sheetViews>
    <sheetView tabSelected="1" topLeftCell="A12" zoomScaleNormal="100" workbookViewId="0">
      <selection activeCell="I27" sqref="I27"/>
    </sheetView>
  </sheetViews>
  <sheetFormatPr defaultColWidth="9.140625" defaultRowHeight="15.75" x14ac:dyDescent="0.25"/>
  <cols>
    <col min="1" max="1" width="18" style="40" customWidth="1"/>
    <col min="2" max="3" width="14.5703125" style="41" customWidth="1"/>
    <col min="4" max="4" width="15.140625" style="42" customWidth="1"/>
    <col min="5" max="6" width="9.140625" style="2"/>
    <col min="7" max="7" width="11" style="2" customWidth="1"/>
    <col min="8" max="12" width="9" style="2" customWidth="1"/>
    <col min="13" max="18" width="9.140625" style="2"/>
    <col min="19" max="19" width="4.42578125" style="2" customWidth="1"/>
    <col min="20" max="16384" width="9.140625" style="2"/>
  </cols>
  <sheetData>
    <row r="1" spans="1:18" ht="62.25" customHeight="1" x14ac:dyDescent="0.25">
      <c r="A1" s="1" t="s">
        <v>54</v>
      </c>
      <c r="B1" s="62" t="s">
        <v>55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</row>
    <row r="2" spans="1:18" ht="23.25" customHeight="1" x14ac:dyDescent="0.25">
      <c r="A2" s="11" t="s">
        <v>56</v>
      </c>
      <c r="B2" s="14">
        <v>45526</v>
      </c>
      <c r="C2" s="65" t="s">
        <v>42</v>
      </c>
      <c r="D2" s="12">
        <v>7</v>
      </c>
      <c r="E2" s="66">
        <v>0.4201388888888889</v>
      </c>
      <c r="F2" s="66">
        <v>0.45763888888888887</v>
      </c>
      <c r="G2" s="13">
        <v>3.7499999999999978E-2</v>
      </c>
      <c r="H2" s="67" t="s">
        <v>34</v>
      </c>
      <c r="I2" s="67" t="s">
        <v>34</v>
      </c>
      <c r="J2" s="68" t="s">
        <v>1</v>
      </c>
      <c r="K2" s="68" t="s">
        <v>1</v>
      </c>
      <c r="L2" s="68" t="s">
        <v>1</v>
      </c>
      <c r="M2" s="67" t="s">
        <v>34</v>
      </c>
      <c r="N2" s="67" t="s">
        <v>34</v>
      </c>
      <c r="O2" s="67" t="s">
        <v>34</v>
      </c>
      <c r="P2" s="68" t="s">
        <v>1</v>
      </c>
      <c r="Q2" s="67" t="s">
        <v>34</v>
      </c>
      <c r="R2" s="68" t="s">
        <v>1</v>
      </c>
    </row>
    <row r="3" spans="1:18" ht="23.25" customHeight="1" x14ac:dyDescent="0.25">
      <c r="A3" s="11" t="s">
        <v>57</v>
      </c>
      <c r="B3" s="14">
        <v>45524</v>
      </c>
      <c r="C3" s="69"/>
      <c r="D3" s="15"/>
      <c r="E3" s="66">
        <v>0.57222222222222219</v>
      </c>
      <c r="F3" s="66">
        <v>0.58611111111111114</v>
      </c>
      <c r="G3" s="13">
        <v>1.3888888888888951E-2</v>
      </c>
      <c r="H3" s="70"/>
      <c r="I3" s="70"/>
      <c r="J3" s="71"/>
      <c r="K3" s="71"/>
      <c r="L3" s="71"/>
      <c r="M3" s="70"/>
      <c r="N3" s="70"/>
      <c r="O3" s="71"/>
      <c r="P3" s="70"/>
      <c r="Q3" s="70"/>
      <c r="R3" s="70"/>
    </row>
    <row r="4" spans="1:18" ht="23.25" customHeight="1" x14ac:dyDescent="0.25">
      <c r="A4" s="11" t="s">
        <v>56</v>
      </c>
      <c r="B4" s="14">
        <v>45524</v>
      </c>
      <c r="C4" s="65" t="s">
        <v>42</v>
      </c>
      <c r="D4" s="72">
        <v>6</v>
      </c>
      <c r="E4" s="66">
        <v>0.55347222222222225</v>
      </c>
      <c r="F4" s="66">
        <v>0.56041666666666667</v>
      </c>
      <c r="G4" s="13">
        <v>6.9444444444444198E-3</v>
      </c>
      <c r="H4" s="67" t="s">
        <v>34</v>
      </c>
      <c r="I4" s="67" t="s">
        <v>34</v>
      </c>
      <c r="J4" s="68" t="s">
        <v>1</v>
      </c>
      <c r="K4" s="68" t="s">
        <v>1</v>
      </c>
      <c r="L4" s="68" t="s">
        <v>1</v>
      </c>
      <c r="M4" s="67" t="s">
        <v>34</v>
      </c>
      <c r="N4" s="67" t="s">
        <v>34</v>
      </c>
      <c r="O4" s="67" t="s">
        <v>34</v>
      </c>
      <c r="P4" s="68" t="s">
        <v>1</v>
      </c>
      <c r="Q4" s="67" t="s">
        <v>34</v>
      </c>
      <c r="R4" s="73" t="s">
        <v>2</v>
      </c>
    </row>
    <row r="5" spans="1:18" ht="23.25" customHeight="1" x14ac:dyDescent="0.25">
      <c r="A5" s="11" t="s">
        <v>56</v>
      </c>
      <c r="B5" s="14">
        <v>45517</v>
      </c>
      <c r="C5" s="43" t="s">
        <v>42</v>
      </c>
      <c r="D5" s="12">
        <v>5</v>
      </c>
      <c r="E5" s="66">
        <v>0.55833333333333335</v>
      </c>
      <c r="F5" s="66">
        <v>0.58333333333333337</v>
      </c>
      <c r="G5" s="13">
        <v>2.5000000000000022E-2</v>
      </c>
      <c r="H5" s="20" t="s">
        <v>34</v>
      </c>
      <c r="I5" s="20" t="s">
        <v>34</v>
      </c>
      <c r="J5" s="18" t="s">
        <v>1</v>
      </c>
      <c r="K5" s="18" t="s">
        <v>1</v>
      </c>
      <c r="L5" s="18" t="s">
        <v>1</v>
      </c>
      <c r="M5" s="20" t="s">
        <v>34</v>
      </c>
      <c r="N5" s="20" t="s">
        <v>34</v>
      </c>
      <c r="O5" s="20" t="s">
        <v>34</v>
      </c>
      <c r="P5" s="18" t="s">
        <v>1</v>
      </c>
      <c r="Q5" s="20" t="s">
        <v>34</v>
      </c>
      <c r="R5" s="19" t="s">
        <v>1</v>
      </c>
    </row>
    <row r="6" spans="1:18" ht="23.25" customHeight="1" x14ac:dyDescent="0.25">
      <c r="A6" s="11" t="s">
        <v>56</v>
      </c>
      <c r="B6" s="14">
        <v>45510</v>
      </c>
      <c r="C6" s="43" t="s">
        <v>42</v>
      </c>
      <c r="D6" s="12">
        <v>4</v>
      </c>
      <c r="E6" s="66">
        <v>0.54513888888888884</v>
      </c>
      <c r="F6" s="66">
        <v>0.55902777777777779</v>
      </c>
      <c r="G6" s="13">
        <v>1.3888888888888951E-2</v>
      </c>
      <c r="H6" s="20" t="s">
        <v>34</v>
      </c>
      <c r="I6" s="20" t="s">
        <v>34</v>
      </c>
      <c r="J6" s="18" t="s">
        <v>1</v>
      </c>
      <c r="K6" s="18" t="s">
        <v>1</v>
      </c>
      <c r="L6" s="18" t="s">
        <v>1</v>
      </c>
      <c r="M6" s="20" t="s">
        <v>34</v>
      </c>
      <c r="N6" s="20" t="s">
        <v>34</v>
      </c>
      <c r="O6" s="20" t="s">
        <v>34</v>
      </c>
      <c r="P6" s="18" t="s">
        <v>1</v>
      </c>
      <c r="Q6" s="20" t="s">
        <v>34</v>
      </c>
      <c r="R6" s="19" t="s">
        <v>1</v>
      </c>
    </row>
    <row r="7" spans="1:18" ht="23.25" customHeight="1" x14ac:dyDescent="0.25">
      <c r="A7" s="11" t="s">
        <v>41</v>
      </c>
      <c r="B7" s="14">
        <v>45496</v>
      </c>
      <c r="C7" s="43" t="s">
        <v>42</v>
      </c>
      <c r="D7" s="12">
        <v>3</v>
      </c>
      <c r="E7" s="16">
        <v>0.55902777777777779</v>
      </c>
      <c r="F7" s="16">
        <v>0.56944444444444442</v>
      </c>
      <c r="G7" s="13">
        <v>1.041666666666663E-2</v>
      </c>
      <c r="H7" s="20" t="s">
        <v>34</v>
      </c>
      <c r="I7" s="20" t="s">
        <v>34</v>
      </c>
      <c r="J7" s="50" t="s">
        <v>2</v>
      </c>
      <c r="K7" s="18" t="s">
        <v>1</v>
      </c>
      <c r="L7" s="18" t="s">
        <v>1</v>
      </c>
      <c r="M7" s="20" t="s">
        <v>34</v>
      </c>
      <c r="N7" s="20" t="s">
        <v>34</v>
      </c>
      <c r="O7" s="20" t="s">
        <v>34</v>
      </c>
      <c r="P7" s="18" t="s">
        <v>1</v>
      </c>
      <c r="Q7" s="20" t="s">
        <v>34</v>
      </c>
      <c r="R7" s="19" t="s">
        <v>1</v>
      </c>
    </row>
    <row r="8" spans="1:18" ht="21.75" customHeight="1" x14ac:dyDescent="0.25">
      <c r="A8" s="11" t="s">
        <v>41</v>
      </c>
      <c r="B8" s="14">
        <v>45489</v>
      </c>
      <c r="C8" s="43" t="s">
        <v>42</v>
      </c>
      <c r="D8" s="12">
        <v>2</v>
      </c>
      <c r="E8" s="16">
        <v>0.54722222222222228</v>
      </c>
      <c r="F8" s="16">
        <v>0.55763888888888891</v>
      </c>
      <c r="G8" s="13">
        <v>1.041666666666663E-2</v>
      </c>
      <c r="H8" s="20" t="s">
        <v>34</v>
      </c>
      <c r="I8" s="20" t="s">
        <v>34</v>
      </c>
      <c r="J8" s="20" t="s">
        <v>28</v>
      </c>
      <c r="K8" s="20" t="s">
        <v>0</v>
      </c>
      <c r="L8" s="18" t="s">
        <v>1</v>
      </c>
      <c r="M8" s="20" t="s">
        <v>34</v>
      </c>
      <c r="N8" s="20" t="s">
        <v>34</v>
      </c>
      <c r="O8" s="20" t="s">
        <v>34</v>
      </c>
      <c r="P8" s="18" t="s">
        <v>1</v>
      </c>
      <c r="Q8" s="20" t="s">
        <v>34</v>
      </c>
      <c r="R8" s="19" t="s">
        <v>1</v>
      </c>
    </row>
    <row r="9" spans="1:18" ht="21.75" customHeight="1" x14ac:dyDescent="0.25">
      <c r="A9" s="11" t="s">
        <v>41</v>
      </c>
      <c r="B9" s="14">
        <v>45329</v>
      </c>
      <c r="C9" s="43" t="s">
        <v>42</v>
      </c>
      <c r="D9" s="15">
        <v>1</v>
      </c>
      <c r="E9" s="16">
        <v>0.53125</v>
      </c>
      <c r="F9" s="16">
        <v>0.54722222222222228</v>
      </c>
      <c r="G9" s="13">
        <v>1.5972222222222276E-2</v>
      </c>
      <c r="H9" s="20" t="s">
        <v>34</v>
      </c>
      <c r="I9" s="20" t="s">
        <v>34</v>
      </c>
      <c r="J9" s="18" t="s">
        <v>1</v>
      </c>
      <c r="K9" s="18" t="s">
        <v>1</v>
      </c>
      <c r="L9" s="18" t="s">
        <v>1</v>
      </c>
      <c r="M9" s="20" t="s">
        <v>34</v>
      </c>
      <c r="N9" s="20" t="s">
        <v>34</v>
      </c>
      <c r="O9" s="20" t="s">
        <v>34</v>
      </c>
      <c r="P9" s="18" t="s">
        <v>1</v>
      </c>
      <c r="Q9" s="20" t="s">
        <v>34</v>
      </c>
      <c r="R9" s="19" t="s">
        <v>1</v>
      </c>
    </row>
    <row r="10" spans="1:18" ht="21.75" customHeight="1" x14ac:dyDescent="0.25">
      <c r="A10" s="3"/>
      <c r="B10" s="4"/>
      <c r="C10" s="44"/>
      <c r="D10" s="5"/>
      <c r="E10" s="6" t="s">
        <v>3</v>
      </c>
      <c r="F10" s="6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10"/>
    </row>
    <row r="11" spans="1:18" ht="21.75" customHeight="1" x14ac:dyDescent="0.25">
      <c r="A11" s="3"/>
      <c r="B11" s="4"/>
      <c r="C11" s="44"/>
      <c r="D11" s="5"/>
      <c r="E11" s="6" t="s">
        <v>4</v>
      </c>
      <c r="F11" s="7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10"/>
    </row>
    <row r="12" spans="1:18" ht="214.5" customHeight="1" x14ac:dyDescent="0.25">
      <c r="A12" s="21" t="s">
        <v>5</v>
      </c>
      <c r="B12" s="22" t="s">
        <v>6</v>
      </c>
      <c r="C12" s="45" t="s">
        <v>43</v>
      </c>
      <c r="D12" s="21" t="s">
        <v>7</v>
      </c>
      <c r="E12" s="21" t="s">
        <v>8</v>
      </c>
      <c r="F12" s="23" t="s">
        <v>9</v>
      </c>
      <c r="G12" s="21" t="s">
        <v>10</v>
      </c>
      <c r="H12" s="24" t="s">
        <v>11</v>
      </c>
      <c r="I12" s="24" t="s">
        <v>12</v>
      </c>
      <c r="J12" s="24" t="s">
        <v>13</v>
      </c>
      <c r="K12" s="24" t="s">
        <v>14</v>
      </c>
      <c r="L12" s="24" t="s">
        <v>15</v>
      </c>
      <c r="M12" s="24" t="s">
        <v>16</v>
      </c>
      <c r="N12" s="24" t="s">
        <v>17</v>
      </c>
      <c r="O12" s="24" t="s">
        <v>18</v>
      </c>
      <c r="P12" s="24" t="s">
        <v>19</v>
      </c>
      <c r="Q12" s="24" t="s">
        <v>20</v>
      </c>
      <c r="R12" s="24" t="s">
        <v>21</v>
      </c>
    </row>
    <row r="13" spans="1:18" ht="32.25" customHeight="1" x14ac:dyDescent="0.25">
      <c r="A13" s="25"/>
      <c r="B13" s="26" t="s">
        <v>22</v>
      </c>
      <c r="C13" s="46"/>
      <c r="D13" s="15">
        <v>7</v>
      </c>
      <c r="E13" s="27"/>
      <c r="F13" s="28"/>
      <c r="G13" s="29">
        <v>0.13402777777777786</v>
      </c>
      <c r="H13" s="30">
        <v>1</v>
      </c>
      <c r="I13" s="30">
        <v>20</v>
      </c>
      <c r="J13" s="30">
        <v>22</v>
      </c>
      <c r="K13" s="30">
        <v>23</v>
      </c>
      <c r="L13" s="30">
        <v>32</v>
      </c>
      <c r="M13" s="30">
        <v>43</v>
      </c>
      <c r="N13" s="30">
        <v>55</v>
      </c>
      <c r="O13" s="30">
        <v>60</v>
      </c>
      <c r="P13" s="30">
        <v>76</v>
      </c>
      <c r="Q13" s="30">
        <v>83</v>
      </c>
      <c r="R13" s="30">
        <v>91</v>
      </c>
    </row>
    <row r="14" spans="1:18" ht="21.75" x14ac:dyDescent="0.25">
      <c r="A14" s="31"/>
      <c r="B14" s="47">
        <f>COUNTIF($C$2:$C$123,"ސަބްކޮމިޓީ 1")</f>
        <v>0</v>
      </c>
      <c r="C14" s="48" t="s">
        <v>42</v>
      </c>
      <c r="D14" s="49">
        <f>SUMIFS($G$2:$G$123,$C$2:$C$123,"*ސަބް ކޮމިޓީ 1*")</f>
        <v>0.12013888888888891</v>
      </c>
      <c r="E14" s="20" t="s">
        <v>0</v>
      </c>
      <c r="F14" s="33"/>
      <c r="G14" s="34" t="s">
        <v>23</v>
      </c>
      <c r="H14" s="35">
        <v>0</v>
      </c>
      <c r="I14" s="35">
        <v>0</v>
      </c>
      <c r="J14" s="35">
        <v>0</v>
      </c>
      <c r="K14" s="35">
        <v>1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ht="21.75" x14ac:dyDescent="0.25">
      <c r="A15" s="31"/>
      <c r="B15" s="47">
        <f>COUNTIF($C$2:$C$123,"ސަބްކޮމިޓީ 2")</f>
        <v>0</v>
      </c>
      <c r="C15" s="48" t="s">
        <v>44</v>
      </c>
      <c r="D15" s="49">
        <f>SUMIFS($G$2:$G$123,$C$2:$C$123,"*ސަބް ކޮމިޓީ 2*")</f>
        <v>0</v>
      </c>
      <c r="E15" s="20" t="s">
        <v>24</v>
      </c>
      <c r="F15" s="33"/>
      <c r="G15" s="34" t="s">
        <v>25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</row>
    <row r="16" spans="1:18" ht="21.75" x14ac:dyDescent="0.25">
      <c r="A16" s="31"/>
      <c r="B16" s="47">
        <f>COUNTIF($C$2:$C$123,"ސަބްކޮމިޓީ 3")</f>
        <v>0</v>
      </c>
      <c r="C16" s="48" t="s">
        <v>45</v>
      </c>
      <c r="D16" s="49">
        <f>SUMIFS($G$2:$G$123,$C$2:$C$123,"*ސަބް ކޮމިޓީ 3*")</f>
        <v>0</v>
      </c>
      <c r="E16" s="20" t="s">
        <v>26</v>
      </c>
      <c r="F16" s="33"/>
      <c r="G16" s="34" t="s">
        <v>27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ht="21.75" customHeight="1" x14ac:dyDescent="0.25">
      <c r="A17" s="31"/>
      <c r="B17" s="47">
        <f>COUNTIF($C$2:$C$123,"ސަބްކޮމިޓީ 4")</f>
        <v>0</v>
      </c>
      <c r="C17" s="48" t="s">
        <v>46</v>
      </c>
      <c r="D17" s="49">
        <f>SUMIFS($G$2:$G$123,$C$2:$C$123,"*ސަބް ކޮމިޓީ 4*")</f>
        <v>0</v>
      </c>
      <c r="E17" s="20" t="s">
        <v>28</v>
      </c>
      <c r="F17" s="33"/>
      <c r="G17" s="36" t="s">
        <v>29</v>
      </c>
      <c r="H17" s="35">
        <v>0</v>
      </c>
      <c r="I17" s="35">
        <v>0</v>
      </c>
      <c r="J17" s="35">
        <v>1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</row>
    <row r="18" spans="1:18" ht="21.75" customHeight="1" x14ac:dyDescent="0.25">
      <c r="A18" s="31"/>
      <c r="B18" s="47">
        <f>COUNTIF($C$2:$C$123,"ސަބްކޮމިޓީ 5")</f>
        <v>0</v>
      </c>
      <c r="C18" s="48" t="s">
        <v>47</v>
      </c>
      <c r="D18" s="49">
        <f>SUMIFS($G$2:$G$123,$C$2:$C$123,"*ސަބް ކޮމިޓީ 5*")</f>
        <v>0</v>
      </c>
      <c r="E18" s="50" t="s">
        <v>2</v>
      </c>
      <c r="F18" s="33"/>
      <c r="G18" s="36" t="s">
        <v>30</v>
      </c>
      <c r="H18" s="35">
        <v>0</v>
      </c>
      <c r="I18" s="35">
        <v>0</v>
      </c>
      <c r="J18" s="35">
        <v>1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1</v>
      </c>
    </row>
    <row r="19" spans="1:18" ht="21.75" customHeight="1" x14ac:dyDescent="0.25">
      <c r="A19" s="31"/>
      <c r="B19" s="47">
        <f>COUNTIF($C$2:$C$123,"ސަބްކޮމިޓީ 6")</f>
        <v>0</v>
      </c>
      <c r="C19" s="48" t="s">
        <v>48</v>
      </c>
      <c r="D19" s="49">
        <f>SUMIFS($G$2:$G$123,$C$2:$C$123,"*ސަބް ކޮމިޓީ 6*")</f>
        <v>0</v>
      </c>
      <c r="E19" s="20" t="s">
        <v>31</v>
      </c>
      <c r="F19" s="33"/>
      <c r="G19" s="36" t="s">
        <v>32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</row>
    <row r="20" spans="1:18" ht="21.75" customHeight="1" x14ac:dyDescent="0.25">
      <c r="A20" s="31"/>
      <c r="B20" s="47">
        <f>COUNTIF($C$2:$C$123,"ސަބްކޮމިޓީ 7")</f>
        <v>0</v>
      </c>
      <c r="C20" s="48" t="s">
        <v>49</v>
      </c>
      <c r="D20" s="49">
        <f>SUMIFS($G$2:$G$123,$C$2:$C$123,"*ސަބް ކޮމިޓީ 7*")</f>
        <v>0</v>
      </c>
      <c r="E20" s="18" t="s">
        <v>1</v>
      </c>
      <c r="F20" s="33"/>
      <c r="G20" s="36" t="s">
        <v>33</v>
      </c>
      <c r="H20" s="35">
        <v>0</v>
      </c>
      <c r="I20" s="35">
        <v>0</v>
      </c>
      <c r="J20" s="35">
        <v>5</v>
      </c>
      <c r="K20" s="35">
        <v>6</v>
      </c>
      <c r="L20" s="35">
        <v>7</v>
      </c>
      <c r="M20" s="35">
        <v>0</v>
      </c>
      <c r="N20" s="35">
        <v>0</v>
      </c>
      <c r="O20" s="35">
        <v>0</v>
      </c>
      <c r="P20" s="35">
        <v>7</v>
      </c>
      <c r="Q20" s="35">
        <v>0</v>
      </c>
      <c r="R20" s="35">
        <v>6</v>
      </c>
    </row>
    <row r="21" spans="1:18" ht="21.75" customHeight="1" x14ac:dyDescent="0.25">
      <c r="A21" s="31"/>
      <c r="B21" s="47">
        <f>COUNTIF($C$2:$C$123,"ސަބްކޮމިޓީ 8")</f>
        <v>0</v>
      </c>
      <c r="C21" s="48" t="s">
        <v>50</v>
      </c>
      <c r="D21" s="49">
        <f>SUMIFS($G$2:$G$123,$C$2:$C$123,"*ސަބް ކޮމިޓީ 8*")</f>
        <v>0</v>
      </c>
      <c r="E21" s="20" t="s">
        <v>34</v>
      </c>
      <c r="F21" s="33"/>
      <c r="G21" s="36" t="s">
        <v>35</v>
      </c>
      <c r="H21" s="35">
        <v>7</v>
      </c>
      <c r="I21" s="35">
        <v>7</v>
      </c>
      <c r="J21" s="35">
        <v>0</v>
      </c>
      <c r="K21" s="35">
        <v>0</v>
      </c>
      <c r="L21" s="35">
        <v>0</v>
      </c>
      <c r="M21" s="35">
        <v>7</v>
      </c>
      <c r="N21" s="35">
        <v>7</v>
      </c>
      <c r="O21" s="35">
        <v>7</v>
      </c>
      <c r="P21" s="35">
        <v>0</v>
      </c>
      <c r="Q21" s="35">
        <v>7</v>
      </c>
      <c r="R21" s="35">
        <v>0</v>
      </c>
    </row>
    <row r="22" spans="1:18" ht="21.75" customHeight="1" x14ac:dyDescent="0.25">
      <c r="A22" s="31"/>
      <c r="B22" s="17"/>
      <c r="C22" s="51"/>
      <c r="D22" s="32"/>
      <c r="E22" s="20" t="s">
        <v>36</v>
      </c>
      <c r="F22" s="33"/>
      <c r="G22" s="36" t="s">
        <v>37</v>
      </c>
      <c r="H22" s="30">
        <v>7</v>
      </c>
      <c r="I22" s="30">
        <v>7</v>
      </c>
      <c r="J22" s="30">
        <v>0</v>
      </c>
      <c r="K22" s="30">
        <v>0</v>
      </c>
      <c r="L22" s="30">
        <v>0</v>
      </c>
      <c r="M22" s="30">
        <v>7</v>
      </c>
      <c r="N22" s="30">
        <v>7</v>
      </c>
      <c r="O22" s="30">
        <v>7</v>
      </c>
      <c r="P22" s="30">
        <v>0</v>
      </c>
      <c r="Q22" s="30">
        <v>7</v>
      </c>
      <c r="R22" s="30">
        <v>0</v>
      </c>
    </row>
    <row r="23" spans="1:18" ht="21.75" customHeight="1" x14ac:dyDescent="0.55000000000000004">
      <c r="A23" s="31"/>
      <c r="B23" s="38" t="s">
        <v>52</v>
      </c>
      <c r="C23" s="52"/>
      <c r="D23" s="32"/>
      <c r="E23" s="33"/>
      <c r="F23" s="33"/>
      <c r="G23" s="36" t="s">
        <v>38</v>
      </c>
      <c r="H23" s="30">
        <v>0</v>
      </c>
      <c r="I23" s="30">
        <v>0</v>
      </c>
      <c r="J23" s="30">
        <v>7</v>
      </c>
      <c r="K23" s="30">
        <v>7</v>
      </c>
      <c r="L23" s="30">
        <v>7</v>
      </c>
      <c r="M23" s="30">
        <v>0</v>
      </c>
      <c r="N23" s="30">
        <v>0</v>
      </c>
      <c r="O23" s="30">
        <v>0</v>
      </c>
      <c r="P23" s="30">
        <v>7</v>
      </c>
      <c r="Q23" s="30">
        <v>0</v>
      </c>
      <c r="R23" s="30">
        <v>7</v>
      </c>
    </row>
    <row r="24" spans="1:18" ht="21.75" customHeight="1" x14ac:dyDescent="0.55000000000000004">
      <c r="A24" s="31"/>
      <c r="B24" s="38" t="s">
        <v>53</v>
      </c>
      <c r="C24" s="52"/>
      <c r="D24" s="32"/>
      <c r="E24" s="33"/>
      <c r="F24" s="33"/>
      <c r="G24" s="36" t="s">
        <v>39</v>
      </c>
      <c r="H24" s="30">
        <v>0</v>
      </c>
      <c r="I24" s="30">
        <v>0</v>
      </c>
      <c r="J24" s="30">
        <v>6</v>
      </c>
      <c r="K24" s="30">
        <v>6</v>
      </c>
      <c r="L24" s="30">
        <v>7</v>
      </c>
      <c r="M24" s="30">
        <v>0</v>
      </c>
      <c r="N24" s="30">
        <v>0</v>
      </c>
      <c r="O24" s="30">
        <v>0</v>
      </c>
      <c r="P24" s="30">
        <v>7</v>
      </c>
      <c r="Q24" s="30">
        <v>0</v>
      </c>
      <c r="R24" s="30">
        <v>6</v>
      </c>
    </row>
    <row r="25" spans="1:18" ht="21.75" customHeight="1" x14ac:dyDescent="0.55000000000000004">
      <c r="A25" s="31"/>
      <c r="B25" s="38" t="s">
        <v>51</v>
      </c>
      <c r="C25" s="52"/>
      <c r="D25" s="37"/>
      <c r="E25" s="33"/>
      <c r="F25" s="33"/>
      <c r="G25" s="36" t="s">
        <v>40</v>
      </c>
      <c r="H25" s="30">
        <v>0</v>
      </c>
      <c r="I25" s="30">
        <v>0</v>
      </c>
      <c r="J25" s="30">
        <v>1</v>
      </c>
      <c r="K25" s="30">
        <v>1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1</v>
      </c>
    </row>
    <row r="26" spans="1:18" ht="15" customHeight="1" x14ac:dyDescent="0.55000000000000004">
      <c r="A26" s="39"/>
      <c r="B26" s="74"/>
      <c r="C26" s="75"/>
      <c r="D26" s="76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7"/>
    </row>
    <row r="27" spans="1:18" s="60" customFormat="1" ht="43.5" x14ac:dyDescent="0.55000000000000004">
      <c r="A27" s="53"/>
      <c r="B27" s="54"/>
      <c r="C27" s="55"/>
      <c r="D27" s="56"/>
      <c r="E27" s="57" t="s">
        <v>58</v>
      </c>
      <c r="F27" s="55"/>
      <c r="G27" s="55"/>
      <c r="H27" s="55"/>
      <c r="I27" s="55"/>
      <c r="J27" s="55"/>
      <c r="K27" s="55"/>
      <c r="L27" s="58"/>
      <c r="M27" s="58"/>
      <c r="N27" s="58"/>
      <c r="O27" s="58"/>
      <c r="P27" s="58"/>
      <c r="Q27" s="58"/>
      <c r="R27" s="59"/>
    </row>
    <row r="28" spans="1:18" ht="36" customHeight="1" x14ac:dyDescent="0.25">
      <c r="A28" s="39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</sheetData>
  <mergeCells count="2">
    <mergeCell ref="B28:R28"/>
    <mergeCell ref="B1:R1"/>
  </mergeCells>
  <pageMargins left="0.7" right="0.7" top="0.75" bottom="0.75" header="0.3" footer="0.3"/>
  <pageSetup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Aminath Suman</dc:creator>
  <cp:lastModifiedBy>Aminath Suman</cp:lastModifiedBy>
  <cp:lastPrinted>2024-08-01T06:05:10Z</cp:lastPrinted>
  <dcterms:created xsi:type="dcterms:W3CDTF">2024-07-14T05:35:47Z</dcterms:created>
  <dcterms:modified xsi:type="dcterms:W3CDTF">2024-09-01T06:50:33Z</dcterms:modified>
</cp:coreProperties>
</file>